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.delacruz\Desktop\"/>
    </mc:Choice>
  </mc:AlternateContent>
  <xr:revisionPtr revIDLastSave="0" documentId="13_ncr:1_{4A619E9F-81CA-4453-9F90-36E73DF4DA6E}" xr6:coauthVersionLast="47" xr6:coauthVersionMax="47" xr10:uidLastSave="{00000000-0000-0000-0000-000000000000}"/>
  <bookViews>
    <workbookView xWindow="-120" yWindow="-120" windowWidth="24240" windowHeight="13140" activeTab="1" xr2:uid="{D043D5E5-0073-4593-B9FB-744800621346}"/>
  </bookViews>
  <sheets>
    <sheet name="COLECTORA " sheetId="1" r:id="rId1"/>
    <sheet name="FIMOVIT" sheetId="2" r:id="rId2"/>
  </sheets>
  <externalReferences>
    <externalReference r:id="rId3"/>
  </externalReferences>
  <definedNames>
    <definedName name="_xlnm.Print_Titles" localSheetId="0">'COLECTORA 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2" l="1"/>
  <c r="G17" i="2"/>
  <c r="G18" i="2"/>
  <c r="G19" i="2"/>
  <c r="G20" i="2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16" i="2"/>
  <c r="F52" i="2"/>
  <c r="F90" i="1" l="1"/>
  <c r="E90" i="1"/>
  <c r="G14" i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</calcChain>
</file>

<file path=xl/sharedStrings.xml><?xml version="1.0" encoding="utf-8"?>
<sst xmlns="http://schemas.openxmlformats.org/spreadsheetml/2006/main" count="142" uniqueCount="113">
  <si>
    <t>Presidencia de La República</t>
  </si>
  <si>
    <t>Oficina Metropolitana de Servicios de Autobuses (OMSA)</t>
  </si>
  <si>
    <t>Libro de Ingresos y Egresos</t>
  </si>
  <si>
    <t>CUENTA BANCARIA No. 010-252250-2</t>
  </si>
  <si>
    <t>BALANCE INICIAL</t>
  </si>
  <si>
    <t>FECHA</t>
  </si>
  <si>
    <t>DP/CK/ED</t>
  </si>
  <si>
    <t>DESCRIPCION</t>
  </si>
  <si>
    <t>DEBITO</t>
  </si>
  <si>
    <t>CREDITO</t>
  </si>
  <si>
    <t>BALANCE</t>
  </si>
  <si>
    <t xml:space="preserve"> Licda Miloidis Turbi</t>
  </si>
  <si>
    <t xml:space="preserve">        Licda. Ruth  Garcia</t>
  </si>
  <si>
    <t xml:space="preserve">  Licda Lidia Estevez</t>
  </si>
  <si>
    <t>Prepardo Por</t>
  </si>
  <si>
    <t xml:space="preserve">           Revisado Por</t>
  </si>
  <si>
    <t>Aprobado Por</t>
  </si>
  <si>
    <t>Contador I</t>
  </si>
  <si>
    <t xml:space="preserve">       Contadora General</t>
  </si>
  <si>
    <t xml:space="preserve"> Directora Financiera</t>
  </si>
  <si>
    <t xml:space="preserve">CUENTA BANCARIA No. 960-222953-5 </t>
  </si>
  <si>
    <t xml:space="preserve">        Licda. Ruth Garcia</t>
  </si>
  <si>
    <t xml:space="preserve">      Contadora General</t>
  </si>
  <si>
    <t>del 01 AL 31 Agosto 2023</t>
  </si>
  <si>
    <t>del 01 AL 31 Agosto  2023</t>
  </si>
  <si>
    <t>LIB-1896</t>
  </si>
  <si>
    <t>LIB-1898</t>
  </si>
  <si>
    <t>LIB-1900</t>
  </si>
  <si>
    <t>LIB-1902</t>
  </si>
  <si>
    <t>LIB-1904</t>
  </si>
  <si>
    <t>LIB-1915</t>
  </si>
  <si>
    <t>LIB-1924</t>
  </si>
  <si>
    <t>LIB-1926</t>
  </si>
  <si>
    <t>LIB-1928</t>
  </si>
  <si>
    <t>LIB-1930</t>
  </si>
  <si>
    <t>LIB-1932</t>
  </si>
  <si>
    <t>LIB-1942</t>
  </si>
  <si>
    <t>Pago Vacaciones A Personal Excluido. Año 2023</t>
  </si>
  <si>
    <t>Pago De NCF-15486 Por Adq.de 01 JEEP Ejecutivo,SA.</t>
  </si>
  <si>
    <t>Pago Indemnizacion A Personal Desvinculado Año 2023</t>
  </si>
  <si>
    <t>Pago Vacaciones A Personal Desvinculado Año 2023</t>
  </si>
  <si>
    <t>Pago Indemnizacion A Personal Excluido. Año 2023</t>
  </si>
  <si>
    <t>Pago Indemnizacion Desvinculado A Represe. Año 2023</t>
  </si>
  <si>
    <t>Pago Vacaciones Desvinculado A Representa. Año 2023</t>
  </si>
  <si>
    <t>LIB-1947</t>
  </si>
  <si>
    <t>LIB-1997</t>
  </si>
  <si>
    <t>LIB-2001</t>
  </si>
  <si>
    <t>Pago NCF-B152915,Por Estudios De Post Grado</t>
  </si>
  <si>
    <t>Pago NCF-B1528744,Por Planes Complementarios  Seguros De Salud</t>
  </si>
  <si>
    <t>Pago NCF-E 4501 Seguro Suplementarios De Vida Colectivo</t>
  </si>
  <si>
    <t>LIB-2003</t>
  </si>
  <si>
    <t>LIB-2004</t>
  </si>
  <si>
    <t>LIB-2006</t>
  </si>
  <si>
    <t>LIB2011</t>
  </si>
  <si>
    <t>Saldo De Sentencia No. 0030-03-2022-SSEN-00028</t>
  </si>
  <si>
    <t>Pago NCF-15161 por Contratacion De Servicio De Ozono</t>
  </si>
  <si>
    <r>
      <t>Pago Varios NCF,Por Asignacion Del 10</t>
    </r>
    <r>
      <rPr>
        <strike/>
        <sz val="8"/>
        <rFont val="Palatino Linotype"/>
        <family val="1"/>
      </rPr>
      <t>%</t>
    </r>
  </si>
  <si>
    <t>LIB-2020</t>
  </si>
  <si>
    <t>LIB-2039</t>
  </si>
  <si>
    <t>Pago NCF- 4503 Por Seguro Suplementarios De Vida Colectivo</t>
  </si>
  <si>
    <t>Pago NCF-B1505 Por La Notarizacion De Dos  Contratos</t>
  </si>
  <si>
    <t>Pago Varios NCF,Por Servicio De Fumigacion Y Desinfeccion</t>
  </si>
  <si>
    <t>LIB-2052</t>
  </si>
  <si>
    <t>LIB-2053</t>
  </si>
  <si>
    <t>Pago NCF-B15105, Por Alquiler De Grua De Arrastre.</t>
  </si>
  <si>
    <t>Pago NCF-B15154, Por Alquiler De Grua Y Camion.</t>
  </si>
  <si>
    <t>LIB-2117</t>
  </si>
  <si>
    <t>LIB-2133</t>
  </si>
  <si>
    <t>Pago NCF-B15206 Por La Notarizacion De Publicidad Para La Inst.</t>
  </si>
  <si>
    <t>LIB-2152</t>
  </si>
  <si>
    <t>LIB2153</t>
  </si>
  <si>
    <t>LIB-2155</t>
  </si>
  <si>
    <t>LIB-2156</t>
  </si>
  <si>
    <t>LIB-2164</t>
  </si>
  <si>
    <t>LIB-2165</t>
  </si>
  <si>
    <t>LIB-2166</t>
  </si>
  <si>
    <t>LIB-2167</t>
  </si>
  <si>
    <t>Pago NCF-B15154,Por Notarizacion De 8 Contratos Y Dos Actas</t>
  </si>
  <si>
    <t>LIB-2174</t>
  </si>
  <si>
    <t>LIB-2175</t>
  </si>
  <si>
    <t>LIB-2188</t>
  </si>
  <si>
    <t>LIB-2189</t>
  </si>
  <si>
    <t>LIB-2198</t>
  </si>
  <si>
    <t>LIB-2199</t>
  </si>
  <si>
    <t>LIB-2200</t>
  </si>
  <si>
    <t>Pago NCF-B15316, Por Alquiler De Una Planta Electrica</t>
  </si>
  <si>
    <t xml:space="preserve">Pago NCF-B1506,Por Notarizacion De Un Contratos </t>
  </si>
  <si>
    <t>Pago NCF-B15117,Por Notarizacion De Dos Contratos Y Tres Actas</t>
  </si>
  <si>
    <t>Pago NCF-B15118,Por Varias Notarizaciones</t>
  </si>
  <si>
    <t>Pago NCF-B159218,Por Planes Complementarios  Seguros De Salud</t>
  </si>
  <si>
    <t>Pago NCF-B15247 Por Colocacion De Publicidad Para La Inst.</t>
  </si>
  <si>
    <t>Pago NCF-B15145 Por Colocacion De Publicidad</t>
  </si>
  <si>
    <t>Pago NCF-B15229 Por Colocacion De Publicidad</t>
  </si>
  <si>
    <t>Pago NCF-B15133 Por Colocacion De Publicidad</t>
  </si>
  <si>
    <t>Pago NCF-B1590 Por Colocacion De Publicidad En Portal Digital</t>
  </si>
  <si>
    <t>Pago NCF-B15127 Por Colocacion De Publicidad Dos Cuñas.</t>
  </si>
  <si>
    <t>Pago NCF-B15245 Por Colocacion De Publicidad Para La Inst.</t>
  </si>
  <si>
    <t>Pago NCF-B153426 Por Colocacion De Publicidad Para La Inst.</t>
  </si>
  <si>
    <t>Pago NCF-B1551 Por Colocacion De Publicidad Para La Inst.</t>
  </si>
  <si>
    <t>Pago NCF-B15126, Por Alquiler De Seis Baños Portatiles</t>
  </si>
  <si>
    <t xml:space="preserve">                                      Nota De Credito</t>
  </si>
  <si>
    <t>NC-15048</t>
  </si>
  <si>
    <t>NC-15049</t>
  </si>
  <si>
    <t>NC-15051</t>
  </si>
  <si>
    <t>NC-15052</t>
  </si>
  <si>
    <t>NC-15054</t>
  </si>
  <si>
    <t>NC-1682</t>
  </si>
  <si>
    <t>ND-996</t>
  </si>
  <si>
    <t>ND-299</t>
  </si>
  <si>
    <t xml:space="preserve">                            Nota De Debito</t>
  </si>
  <si>
    <t>Pago NCF-1512133 Por Aquisicion De (8) Camionetas Modelo MAZDA</t>
  </si>
  <si>
    <t>LIB-2173</t>
  </si>
  <si>
    <t>Pago De Sentencias Y  Resolucion, Por Daños Y Perj.En Accidente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</si>
</sst>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Palatino Linotype"/>
      <family val="1"/>
    </font>
    <font>
      <b/>
      <sz val="10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9"/>
      <name val="Palatino Linotype"/>
      <family val="1"/>
    </font>
    <font>
      <b/>
      <sz val="11"/>
      <name val="Palatino Linotype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b/>
      <sz val="10"/>
      <color theme="1"/>
      <name val="Calibri"/>
      <family val="2"/>
      <scheme val="minor"/>
    </font>
    <font>
      <sz val="10"/>
      <color theme="1"/>
      <name val="Palatino Linotype"/>
      <family val="1"/>
    </font>
    <font>
      <sz val="8"/>
      <name val="Palatino Linotype"/>
      <family val="1"/>
    </font>
    <font>
      <sz val="11"/>
      <color theme="2" tint="-0.499984740745262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sz val="9"/>
      <color theme="1"/>
      <name val="Palatino Linotype"/>
      <family val="1"/>
    </font>
    <font>
      <sz val="9"/>
      <color theme="1"/>
      <name val="Palatino Linotype"/>
      <family val="1"/>
    </font>
    <font>
      <sz val="9"/>
      <name val="Palatino Linotype"/>
      <family val="1"/>
    </font>
    <font>
      <b/>
      <sz val="12"/>
      <color theme="1"/>
      <name val="Palatino Linotype"/>
      <family val="1"/>
    </font>
    <font>
      <sz val="11"/>
      <color theme="1"/>
      <name val="Palatino Linotype"/>
      <family val="1"/>
    </font>
    <font>
      <sz val="11"/>
      <name val="Palatino Linotype"/>
      <family val="1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trike/>
      <sz val="8"/>
      <name val="Palatino Linotype"/>
      <family val="1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43" fontId="0" fillId="0" borderId="0" xfId="1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3" fontId="4" fillId="0" borderId="0" xfId="1" applyFont="1" applyAlignment="1"/>
    <xf numFmtId="43" fontId="11" fillId="0" borderId="9" xfId="1" applyFont="1" applyFill="1" applyBorder="1" applyAlignment="1">
      <alignment vertical="center"/>
    </xf>
    <xf numFmtId="43" fontId="11" fillId="0" borderId="8" xfId="2" applyFont="1" applyFill="1" applyBorder="1" applyAlignment="1"/>
    <xf numFmtId="0" fontId="15" fillId="0" borderId="8" xfId="0" applyFont="1" applyBorder="1" applyAlignment="1">
      <alignment horizontal="left" vertical="center"/>
    </xf>
    <xf numFmtId="43" fontId="0" fillId="0" borderId="0" xfId="0" applyNumberFormat="1"/>
    <xf numFmtId="43" fontId="11" fillId="3" borderId="9" xfId="1" applyFont="1" applyFill="1" applyBorder="1" applyAlignment="1">
      <alignment vertical="center"/>
    </xf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7" fillId="0" borderId="0" xfId="0" applyNumberFormat="1" applyFont="1"/>
    <xf numFmtId="1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43" fontId="11" fillId="0" borderId="0" xfId="1" applyFont="1" applyBorder="1" applyAlignment="1">
      <alignment vertical="center"/>
    </xf>
    <xf numFmtId="43" fontId="11" fillId="0" borderId="0" xfId="2" applyFont="1" applyFill="1" applyBorder="1" applyAlignment="1"/>
    <xf numFmtId="0" fontId="13" fillId="0" borderId="0" xfId="0" applyFont="1" applyAlignment="1">
      <alignment horizontal="center"/>
    </xf>
    <xf numFmtId="0" fontId="18" fillId="0" borderId="0" xfId="0" applyFont="1"/>
    <xf numFmtId="0" fontId="0" fillId="0" borderId="0" xfId="0" applyAlignment="1">
      <alignment horizontal="center"/>
    </xf>
    <xf numFmtId="0" fontId="19" fillId="0" borderId="0" xfId="0" applyFont="1"/>
    <xf numFmtId="43" fontId="19" fillId="0" borderId="0" xfId="1" applyFont="1"/>
    <xf numFmtId="0" fontId="21" fillId="2" borderId="16" xfId="0" applyFont="1" applyFill="1" applyBorder="1" applyAlignment="1">
      <alignment horizontal="center"/>
    </xf>
    <xf numFmtId="164" fontId="9" fillId="2" borderId="18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43" fontId="9" fillId="2" borderId="18" xfId="1" applyFont="1" applyFill="1" applyBorder="1" applyAlignment="1">
      <alignment horizontal="center" vertical="center"/>
    </xf>
    <xf numFmtId="43" fontId="9" fillId="2" borderId="18" xfId="2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43" fontId="23" fillId="0" borderId="23" xfId="1" applyFont="1" applyFill="1" applyBorder="1" applyAlignment="1">
      <alignment horizontal="center" vertical="center"/>
    </xf>
    <xf numFmtId="43" fontId="23" fillId="0" borderId="24" xfId="2" applyFont="1" applyFill="1" applyBorder="1" applyAlignment="1"/>
    <xf numFmtId="43" fontId="23" fillId="0" borderId="9" xfId="1" applyFont="1" applyBorder="1" applyAlignment="1">
      <alignment horizontal="center" vertical="center"/>
    </xf>
    <xf numFmtId="43" fontId="23" fillId="0" borderId="8" xfId="2" applyFont="1" applyFill="1" applyBorder="1" applyAlignment="1"/>
    <xf numFmtId="43" fontId="6" fillId="4" borderId="14" xfId="1" applyFont="1" applyFill="1" applyBorder="1" applyAlignment="1">
      <alignment horizontal="center" vertical="center"/>
    </xf>
    <xf numFmtId="14" fontId="25" fillId="0" borderId="0" xfId="0" applyNumberFormat="1" applyFont="1" applyAlignment="1">
      <alignment horizontal="center"/>
    </xf>
    <xf numFmtId="0" fontId="26" fillId="0" borderId="0" xfId="0" applyFont="1" applyAlignment="1">
      <alignment vertical="center"/>
    </xf>
    <xf numFmtId="43" fontId="26" fillId="0" borderId="0" xfId="1" applyFont="1" applyBorder="1" applyAlignment="1">
      <alignment horizontal="center" vertical="center"/>
    </xf>
    <xf numFmtId="43" fontId="26" fillId="0" borderId="0" xfId="2" applyFont="1" applyFill="1" applyBorder="1" applyAlignment="1"/>
    <xf numFmtId="0" fontId="2" fillId="0" borderId="0" xfId="0" applyFont="1" applyAlignment="1">
      <alignment horizontal="center"/>
    </xf>
    <xf numFmtId="0" fontId="8" fillId="2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43" fontId="10" fillId="2" borderId="14" xfId="1" applyFont="1" applyFill="1" applyBorder="1" applyAlignment="1">
      <alignment horizontal="center" vertical="center"/>
    </xf>
    <xf numFmtId="43" fontId="10" fillId="2" borderId="14" xfId="2" applyFont="1" applyFill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23" fillId="0" borderId="9" xfId="0" applyFont="1" applyBorder="1" applyAlignment="1">
      <alignment horizontal="center" vertical="center"/>
    </xf>
    <xf numFmtId="0" fontId="30" fillId="0" borderId="9" xfId="0" applyFont="1" applyBorder="1"/>
    <xf numFmtId="0" fontId="30" fillId="0" borderId="9" xfId="0" applyFont="1" applyBorder="1" applyAlignment="1">
      <alignment horizontal="center"/>
    </xf>
    <xf numFmtId="0" fontId="23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28" fillId="0" borderId="8" xfId="0" applyFont="1" applyBorder="1"/>
    <xf numFmtId="43" fontId="15" fillId="0" borderId="8" xfId="2" applyFont="1" applyFill="1" applyBorder="1" applyAlignment="1"/>
    <xf numFmtId="43" fontId="11" fillId="0" borderId="26" xfId="2" applyFont="1" applyFill="1" applyBorder="1" applyAlignment="1"/>
    <xf numFmtId="43" fontId="11" fillId="0" borderId="4" xfId="1" applyFont="1" applyFill="1" applyBorder="1" applyAlignment="1">
      <alignment vertical="center"/>
    </xf>
    <xf numFmtId="43" fontId="3" fillId="0" borderId="9" xfId="1" applyFont="1" applyFill="1" applyBorder="1" applyAlignment="1">
      <alignment horizontal="center"/>
    </xf>
    <xf numFmtId="43" fontId="11" fillId="0" borderId="31" xfId="1" applyFont="1" applyFill="1" applyBorder="1" applyAlignment="1">
      <alignment vertical="center"/>
    </xf>
    <xf numFmtId="43" fontId="11" fillId="0" borderId="32" xfId="2" applyFont="1" applyFill="1" applyBorder="1" applyAlignment="1"/>
    <xf numFmtId="43" fontId="11" fillId="0" borderId="27" xfId="2" applyFont="1" applyFill="1" applyBorder="1" applyAlignment="1"/>
    <xf numFmtId="43" fontId="13" fillId="0" borderId="4" xfId="1" applyFont="1" applyFill="1" applyBorder="1" applyAlignment="1">
      <alignment horizontal="center"/>
    </xf>
    <xf numFmtId="43" fontId="3" fillId="0" borderId="31" xfId="1" applyFont="1" applyFill="1" applyBorder="1" applyAlignment="1">
      <alignment horizontal="center"/>
    </xf>
    <xf numFmtId="43" fontId="10" fillId="4" borderId="14" xfId="1" applyFont="1" applyFill="1" applyBorder="1" applyAlignment="1">
      <alignment vertical="center"/>
    </xf>
    <xf numFmtId="43" fontId="10" fillId="4" borderId="15" xfId="2" applyFont="1" applyFill="1" applyBorder="1" applyAlignment="1"/>
    <xf numFmtId="43" fontId="2" fillId="4" borderId="14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8" xfId="0" applyBorder="1" applyAlignment="1">
      <alignment horizontal="center"/>
    </xf>
    <xf numFmtId="14" fontId="0" fillId="0" borderId="29" xfId="0" applyNumberFormat="1" applyBorder="1" applyAlignment="1">
      <alignment horizontal="center"/>
    </xf>
    <xf numFmtId="14" fontId="0" fillId="0" borderId="30" xfId="0" applyNumberFormat="1" applyBorder="1" applyAlignment="1">
      <alignment horizontal="center"/>
    </xf>
    <xf numFmtId="14" fontId="14" fillId="0" borderId="23" xfId="0" applyNumberFormat="1" applyFont="1" applyBorder="1" applyAlignment="1">
      <alignment horizontal="center"/>
    </xf>
    <xf numFmtId="14" fontId="3" fillId="0" borderId="9" xfId="0" applyNumberFormat="1" applyFont="1" applyBorder="1" applyAlignment="1">
      <alignment horizontal="center"/>
    </xf>
    <xf numFmtId="14" fontId="14" fillId="0" borderId="19" xfId="0" applyNumberFormat="1" applyFont="1" applyBorder="1" applyAlignment="1">
      <alignment horizontal="center"/>
    </xf>
    <xf numFmtId="43" fontId="23" fillId="0" borderId="31" xfId="1" applyFont="1" applyBorder="1" applyAlignment="1">
      <alignment horizontal="center" vertical="center"/>
    </xf>
    <xf numFmtId="43" fontId="1" fillId="0" borderId="23" xfId="1" applyFont="1" applyFill="1" applyBorder="1" applyAlignment="1">
      <alignment horizontal="center"/>
    </xf>
    <xf numFmtId="43" fontId="1" fillId="0" borderId="22" xfId="1" applyFont="1" applyFill="1" applyBorder="1" applyAlignment="1">
      <alignment horizontal="center"/>
    </xf>
    <xf numFmtId="164" fontId="23" fillId="0" borderId="24" xfId="0" applyNumberFormat="1" applyFont="1" applyBorder="1" applyAlignment="1">
      <alignment horizontal="center" vertical="center"/>
    </xf>
    <xf numFmtId="164" fontId="23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11" fillId="3" borderId="8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9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22" fillId="0" borderId="9" xfId="0" applyFont="1" applyBorder="1" applyAlignment="1">
      <alignment vertical="center"/>
    </xf>
    <xf numFmtId="0" fontId="15" fillId="3" borderId="9" xfId="0" applyFont="1" applyFill="1" applyBorder="1" applyAlignment="1">
      <alignment horizontal="left" vertical="center"/>
    </xf>
    <xf numFmtId="0" fontId="22" fillId="0" borderId="31" xfId="0" applyFont="1" applyBorder="1" applyAlignment="1">
      <alignment vertical="center"/>
    </xf>
    <xf numFmtId="43" fontId="6" fillId="4" borderId="15" xfId="2" applyFont="1" applyFill="1" applyBorder="1" applyAlignment="1"/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4" fontId="8" fillId="4" borderId="11" xfId="0" applyNumberFormat="1" applyFont="1" applyFill="1" applyBorder="1" applyAlignment="1">
      <alignment horizontal="center"/>
    </xf>
    <xf numFmtId="14" fontId="8" fillId="4" borderId="12" xfId="0" applyNumberFormat="1" applyFont="1" applyFill="1" applyBorder="1" applyAlignment="1">
      <alignment horizontal="center"/>
    </xf>
    <xf numFmtId="14" fontId="8" fillId="4" borderId="13" xfId="0" applyNumberFormat="1" applyFont="1" applyFill="1" applyBorder="1" applyAlignment="1">
      <alignment horizontal="center"/>
    </xf>
    <xf numFmtId="0" fontId="20" fillId="2" borderId="16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4" fontId="24" fillId="4" borderId="11" xfId="0" applyNumberFormat="1" applyFont="1" applyFill="1" applyBorder="1" applyAlignment="1">
      <alignment horizontal="center"/>
    </xf>
    <xf numFmtId="14" fontId="24" fillId="4" borderId="12" xfId="0" applyNumberFormat="1" applyFont="1" applyFill="1" applyBorder="1" applyAlignment="1">
      <alignment horizontal="center"/>
    </xf>
    <xf numFmtId="14" fontId="24" fillId="4" borderId="13" xfId="0" applyNumberFormat="1" applyFont="1" applyFill="1" applyBorder="1" applyAlignment="1">
      <alignment horizontal="center"/>
    </xf>
  </cellXfs>
  <cellStyles count="3">
    <cellStyle name="Millares" xfId="1" builtinId="3"/>
    <cellStyle name="Millares 3" xfId="2" xr:uid="{D70AE5DE-FDF0-47B9-9256-A5BFBCB799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2171699</xdr:colOff>
      <xdr:row>0</xdr:row>
      <xdr:rowOff>114300</xdr:rowOff>
    </xdr:from>
    <xdr:to>
      <xdr:col>3</xdr:col>
      <xdr:colOff>3396534</xdr:colOff>
      <xdr:row>4</xdr:row>
      <xdr:rowOff>180975</xdr:rowOff>
    </xdr:to>
    <xdr:pic>
      <xdr:nvPicPr>
        <xdr:cNvPr id="2" name="Picture 1086">
          <a:extLst>
            <a:ext uri="{FF2B5EF4-FFF2-40B4-BE49-F238E27FC236}">
              <a16:creationId xmlns:a16="http://schemas.microsoft.com/office/drawing/2014/main" id="{2482642A-9B5A-4166-9852-0687581D2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29049" y="114300"/>
          <a:ext cx="111053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285750</xdr:colOff>
      <xdr:row>1</xdr:row>
      <xdr:rowOff>57150</xdr:rowOff>
    </xdr:from>
    <xdr:to>
      <xdr:col>3</xdr:col>
      <xdr:colOff>209550</xdr:colOff>
      <xdr:row>4</xdr:row>
      <xdr:rowOff>123825</xdr:rowOff>
    </xdr:to>
    <xdr:pic>
      <xdr:nvPicPr>
        <xdr:cNvPr id="3" name="Picture 33" descr="OMSA">
          <a:extLst>
            <a:ext uri="{FF2B5EF4-FFF2-40B4-BE49-F238E27FC236}">
              <a16:creationId xmlns:a16="http://schemas.microsoft.com/office/drawing/2014/main" id="{D88063DC-90C5-4A08-8192-AF82F20A0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7650"/>
          <a:ext cx="12573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1952625</xdr:colOff>
      <xdr:row>1</xdr:row>
      <xdr:rowOff>32628</xdr:rowOff>
    </xdr:from>
    <xdr:to>
      <xdr:col>3</xdr:col>
      <xdr:colOff>3286125</xdr:colOff>
      <xdr:row>5</xdr:row>
      <xdr:rowOff>125062</xdr:rowOff>
    </xdr:to>
    <xdr:pic>
      <xdr:nvPicPr>
        <xdr:cNvPr id="2" name="Picture 1086">
          <a:extLst>
            <a:ext uri="{FF2B5EF4-FFF2-40B4-BE49-F238E27FC236}">
              <a16:creationId xmlns:a16="http://schemas.microsoft.com/office/drawing/2014/main" id="{BEFD484A-975E-44ED-B3C7-A79052157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90950" y="223128"/>
          <a:ext cx="1333500" cy="8544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409575</xdr:colOff>
      <xdr:row>1</xdr:row>
      <xdr:rowOff>144108</xdr:rowOff>
    </xdr:from>
    <xdr:to>
      <xdr:col>2</xdr:col>
      <xdr:colOff>847725</xdr:colOff>
      <xdr:row>5</xdr:row>
      <xdr:rowOff>123824</xdr:rowOff>
    </xdr:to>
    <xdr:pic>
      <xdr:nvPicPr>
        <xdr:cNvPr id="3" name="Picture 33" descr="OMSA">
          <a:extLst>
            <a:ext uri="{FF2B5EF4-FFF2-40B4-BE49-F238E27FC236}">
              <a16:creationId xmlns:a16="http://schemas.microsoft.com/office/drawing/2014/main" id="{E9B8521F-3198-4DA4-8871-3610A3C80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575" y="334608"/>
          <a:ext cx="1257300" cy="7417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.delacruz\Desktop\EGRESO%20%20E%20INGRESO%20JULIO%202023.xlsx" TargetMode="External"/><Relationship Id="rId1" Type="http://schemas.openxmlformats.org/officeDocument/2006/relationships/externalLinkPath" Target="EGRESO%20%20E%20INGRESO%20JUL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LECTORA"/>
      <sheetName val="FIMOVIT"/>
    </sheetNames>
    <sheetDataSet>
      <sheetData sheetId="0">
        <row r="69">
          <cell r="G69">
            <v>4017061.4699999988</v>
          </cell>
        </row>
      </sheetData>
      <sheetData sheetId="1">
        <row r="46">
          <cell r="G46">
            <v>46790783.549999997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666CE-7603-4016-89D6-DE94469B31CB}">
  <dimension ref="B1:M126"/>
  <sheetViews>
    <sheetView topLeftCell="A3" zoomScaleNormal="100" workbookViewId="0">
      <selection activeCell="K22" sqref="K22"/>
    </sheetView>
  </sheetViews>
  <sheetFormatPr baseColWidth="10" defaultRowHeight="15" x14ac:dyDescent="0.25"/>
  <cols>
    <col min="1" max="1" width="4.85546875" customWidth="1"/>
    <col min="2" max="2" width="9.42578125" style="24" customWidth="1"/>
    <col min="3" max="3" width="9" customWidth="1"/>
    <col min="4" max="4" width="50.140625" customWidth="1"/>
    <col min="5" max="5" width="16" customWidth="1"/>
    <col min="6" max="6" width="16.85546875" customWidth="1"/>
    <col min="7" max="7" width="17.28515625" customWidth="1"/>
    <col min="10" max="10" width="20.7109375" style="3" customWidth="1"/>
    <col min="11" max="11" width="28.85546875" customWidth="1"/>
    <col min="13" max="13" width="11.42578125" style="3"/>
  </cols>
  <sheetData>
    <row r="1" spans="2:7" x14ac:dyDescent="0.25">
      <c r="B1" s="5"/>
      <c r="C1" s="2"/>
      <c r="D1" s="1"/>
      <c r="E1" s="1"/>
      <c r="F1" s="1"/>
      <c r="G1" s="1"/>
    </row>
    <row r="2" spans="2:7" x14ac:dyDescent="0.25">
      <c r="B2" s="5"/>
      <c r="C2" s="2"/>
      <c r="D2" s="1"/>
      <c r="E2" s="1"/>
      <c r="F2" s="1"/>
      <c r="G2" s="1"/>
    </row>
    <row r="3" spans="2:7" x14ac:dyDescent="0.25">
      <c r="B3" s="68"/>
      <c r="C3" s="2"/>
      <c r="D3" s="1"/>
      <c r="E3" s="1"/>
      <c r="F3" s="1"/>
      <c r="G3" s="1"/>
    </row>
    <row r="4" spans="2:7" x14ac:dyDescent="0.25">
      <c r="B4" s="5"/>
      <c r="C4" s="2"/>
      <c r="D4" s="1"/>
      <c r="E4" s="1"/>
      <c r="F4" s="1"/>
      <c r="G4" s="1"/>
    </row>
    <row r="5" spans="2:7" x14ac:dyDescent="0.25">
      <c r="B5" s="5"/>
      <c r="C5" s="2"/>
      <c r="D5" s="1"/>
      <c r="E5" s="1"/>
      <c r="F5" s="1"/>
      <c r="G5" s="1"/>
    </row>
    <row r="6" spans="2:7" x14ac:dyDescent="0.25">
      <c r="B6" s="90" t="s">
        <v>0</v>
      </c>
      <c r="C6" s="90"/>
      <c r="D6" s="90"/>
      <c r="E6" s="90"/>
      <c r="F6" s="90"/>
      <c r="G6" s="90"/>
    </row>
    <row r="7" spans="2:7" x14ac:dyDescent="0.25">
      <c r="B7" s="91" t="s">
        <v>1</v>
      </c>
      <c r="C7" s="91"/>
      <c r="D7" s="91"/>
      <c r="E7" s="91"/>
      <c r="F7" s="91"/>
      <c r="G7" s="91"/>
    </row>
    <row r="8" spans="2:7" x14ac:dyDescent="0.25">
      <c r="B8" s="91" t="s">
        <v>2</v>
      </c>
      <c r="C8" s="91"/>
      <c r="D8" s="91"/>
      <c r="E8" s="91"/>
      <c r="F8" s="91"/>
      <c r="G8" s="91"/>
    </row>
    <row r="9" spans="2:7" x14ac:dyDescent="0.25">
      <c r="B9" s="91" t="s">
        <v>24</v>
      </c>
      <c r="C9" s="91"/>
      <c r="D9" s="91"/>
      <c r="E9" s="91"/>
      <c r="F9" s="91"/>
      <c r="G9" s="91"/>
    </row>
    <row r="10" spans="2:7" ht="15.75" thickBot="1" x14ac:dyDescent="0.3">
      <c r="B10" s="68"/>
      <c r="C10" s="6"/>
      <c r="D10" s="4"/>
      <c r="E10" s="7"/>
      <c r="F10" s="4"/>
      <c r="G10" s="4"/>
    </row>
    <row r="11" spans="2:7" x14ac:dyDescent="0.25">
      <c r="B11" s="92" t="s">
        <v>3</v>
      </c>
      <c r="C11" s="93"/>
      <c r="D11" s="93"/>
      <c r="E11" s="93"/>
      <c r="F11" s="94"/>
      <c r="G11" s="98" t="s">
        <v>4</v>
      </c>
    </row>
    <row r="12" spans="2:7" ht="15.75" thickBot="1" x14ac:dyDescent="0.3">
      <c r="B12" s="95"/>
      <c r="C12" s="96"/>
      <c r="D12" s="96"/>
      <c r="E12" s="96"/>
      <c r="F12" s="97"/>
      <c r="G12" s="99"/>
    </row>
    <row r="13" spans="2:7" ht="18" thickBot="1" x14ac:dyDescent="0.3">
      <c r="B13" s="43" t="s">
        <v>5</v>
      </c>
      <c r="C13" s="45" t="s">
        <v>6</v>
      </c>
      <c r="D13" s="44" t="s">
        <v>7</v>
      </c>
      <c r="E13" s="46" t="s">
        <v>8</v>
      </c>
      <c r="F13" s="47" t="s">
        <v>9</v>
      </c>
      <c r="G13" s="43" t="s">
        <v>10</v>
      </c>
    </row>
    <row r="14" spans="2:7" ht="15.75" x14ac:dyDescent="0.3">
      <c r="B14" s="69"/>
      <c r="C14" s="49"/>
      <c r="D14" s="54" t="s">
        <v>4</v>
      </c>
      <c r="E14" s="58"/>
      <c r="F14" s="61"/>
      <c r="G14" s="63">
        <f>+[1]COLECTORA!$G$69</f>
        <v>4017061.4699999988</v>
      </c>
    </row>
    <row r="15" spans="2:7" ht="15.75" x14ac:dyDescent="0.3">
      <c r="B15" s="70">
        <v>45139</v>
      </c>
      <c r="C15" s="50"/>
      <c r="D15" s="10"/>
      <c r="E15" s="8">
        <v>423325</v>
      </c>
      <c r="F15" s="9">
        <v>0</v>
      </c>
      <c r="G15" s="59">
        <f>+G14+E15-F15</f>
        <v>4440386.4699999988</v>
      </c>
    </row>
    <row r="16" spans="2:7" ht="15.75" x14ac:dyDescent="0.3">
      <c r="B16" s="70">
        <v>45140</v>
      </c>
      <c r="C16" s="50"/>
      <c r="D16" s="10"/>
      <c r="E16" s="8">
        <v>416805</v>
      </c>
      <c r="F16" s="9">
        <v>0</v>
      </c>
      <c r="G16" s="59">
        <f t="shared" ref="G16:G79" si="0">+G15+E16-F16</f>
        <v>4857191.4699999988</v>
      </c>
    </row>
    <row r="17" spans="2:7" ht="15.75" x14ac:dyDescent="0.3">
      <c r="B17" s="70">
        <v>45140</v>
      </c>
      <c r="C17" s="50" t="s">
        <v>102</v>
      </c>
      <c r="D17" s="10" t="s">
        <v>100</v>
      </c>
      <c r="E17" s="8">
        <v>480000</v>
      </c>
      <c r="F17" s="9">
        <v>0</v>
      </c>
      <c r="G17" s="59">
        <f t="shared" si="0"/>
        <v>5337191.4699999988</v>
      </c>
    </row>
    <row r="18" spans="2:7" ht="15.75" x14ac:dyDescent="0.3">
      <c r="B18" s="70">
        <v>45141</v>
      </c>
      <c r="C18" s="50"/>
      <c r="D18" s="10"/>
      <c r="E18" s="8">
        <v>406245</v>
      </c>
      <c r="F18" s="9">
        <v>0</v>
      </c>
      <c r="G18" s="59">
        <f t="shared" si="0"/>
        <v>5743436.4699999988</v>
      </c>
    </row>
    <row r="19" spans="2:7" ht="15.75" x14ac:dyDescent="0.3">
      <c r="B19" s="70">
        <v>45141</v>
      </c>
      <c r="C19" s="50" t="s">
        <v>103</v>
      </c>
      <c r="D19" s="10" t="s">
        <v>100</v>
      </c>
      <c r="E19" s="8">
        <v>660000</v>
      </c>
      <c r="F19" s="9">
        <v>0</v>
      </c>
      <c r="G19" s="59">
        <f t="shared" si="0"/>
        <v>6403436.4699999988</v>
      </c>
    </row>
    <row r="20" spans="2:7" ht="15.75" x14ac:dyDescent="0.3">
      <c r="B20" s="70">
        <v>45141</v>
      </c>
      <c r="C20" s="50" t="s">
        <v>25</v>
      </c>
      <c r="D20" s="55" t="s">
        <v>42</v>
      </c>
      <c r="E20" s="8">
        <v>0</v>
      </c>
      <c r="F20" s="9">
        <v>131560</v>
      </c>
      <c r="G20" s="59">
        <f t="shared" si="0"/>
        <v>6271876.4699999988</v>
      </c>
    </row>
    <row r="21" spans="2:7" ht="15.75" x14ac:dyDescent="0.3">
      <c r="B21" s="70">
        <v>45141</v>
      </c>
      <c r="C21" s="50" t="s">
        <v>26</v>
      </c>
      <c r="D21" s="55" t="s">
        <v>39</v>
      </c>
      <c r="E21" s="8">
        <v>0</v>
      </c>
      <c r="F21" s="9">
        <v>2251652</v>
      </c>
      <c r="G21" s="59">
        <f t="shared" si="0"/>
        <v>4020224.4699999988</v>
      </c>
    </row>
    <row r="22" spans="2:7" ht="15.75" x14ac:dyDescent="0.3">
      <c r="B22" s="70">
        <v>45141</v>
      </c>
      <c r="C22" s="50" t="s">
        <v>27</v>
      </c>
      <c r="D22" s="55" t="s">
        <v>41</v>
      </c>
      <c r="E22" s="8">
        <v>0</v>
      </c>
      <c r="F22" s="9">
        <v>3315608.5</v>
      </c>
      <c r="G22" s="59">
        <f t="shared" si="0"/>
        <v>704615.96999999881</v>
      </c>
    </row>
    <row r="23" spans="2:7" ht="15.75" x14ac:dyDescent="0.3">
      <c r="B23" s="70">
        <v>45141</v>
      </c>
      <c r="C23" s="50" t="s">
        <v>28</v>
      </c>
      <c r="D23" s="55" t="s">
        <v>40</v>
      </c>
      <c r="E23" s="8">
        <v>0</v>
      </c>
      <c r="F23" s="9">
        <v>363886.68</v>
      </c>
      <c r="G23" s="59">
        <f t="shared" si="0"/>
        <v>340729.28999999881</v>
      </c>
    </row>
    <row r="24" spans="2:7" ht="15.75" x14ac:dyDescent="0.3">
      <c r="B24" s="70">
        <v>45141</v>
      </c>
      <c r="C24" s="50" t="s">
        <v>29</v>
      </c>
      <c r="D24" s="55" t="s">
        <v>41</v>
      </c>
      <c r="E24" s="8">
        <v>0</v>
      </c>
      <c r="F24" s="9">
        <v>1089000</v>
      </c>
      <c r="G24" s="59">
        <f t="shared" si="0"/>
        <v>-748270.71000000113</v>
      </c>
    </row>
    <row r="25" spans="2:7" ht="15.75" x14ac:dyDescent="0.3">
      <c r="B25" s="70">
        <v>45142</v>
      </c>
      <c r="C25" s="50"/>
      <c r="D25" s="10"/>
      <c r="E25" s="8">
        <v>456185</v>
      </c>
      <c r="F25" s="9">
        <v>0</v>
      </c>
      <c r="G25" s="59">
        <f t="shared" si="0"/>
        <v>-292085.71000000113</v>
      </c>
    </row>
    <row r="26" spans="2:7" ht="15.75" x14ac:dyDescent="0.3">
      <c r="B26" s="70">
        <v>45143</v>
      </c>
      <c r="C26" s="50"/>
      <c r="D26" s="10"/>
      <c r="E26" s="8">
        <v>203170</v>
      </c>
      <c r="F26" s="9">
        <v>0</v>
      </c>
      <c r="G26" s="59">
        <f t="shared" si="0"/>
        <v>-88915.710000001127</v>
      </c>
    </row>
    <row r="27" spans="2:7" ht="15.75" x14ac:dyDescent="0.3">
      <c r="B27" s="70">
        <v>45144</v>
      </c>
      <c r="C27" s="50"/>
      <c r="D27" s="10"/>
      <c r="E27" s="8">
        <v>115235</v>
      </c>
      <c r="F27" s="9">
        <v>0</v>
      </c>
      <c r="G27" s="59">
        <f t="shared" si="0"/>
        <v>26319.289999998873</v>
      </c>
    </row>
    <row r="28" spans="2:7" ht="15.75" x14ac:dyDescent="0.3">
      <c r="B28" s="70">
        <v>45145</v>
      </c>
      <c r="C28" s="51"/>
      <c r="D28" s="55"/>
      <c r="E28" s="8">
        <v>415155</v>
      </c>
      <c r="F28" s="9">
        <v>0</v>
      </c>
      <c r="G28" s="59">
        <f t="shared" si="0"/>
        <v>441474.28999999887</v>
      </c>
    </row>
    <row r="29" spans="2:7" ht="15.75" x14ac:dyDescent="0.3">
      <c r="B29" s="70">
        <v>45145</v>
      </c>
      <c r="C29" s="51" t="s">
        <v>31</v>
      </c>
      <c r="D29" s="55" t="s">
        <v>37</v>
      </c>
      <c r="E29" s="8">
        <v>0</v>
      </c>
      <c r="F29" s="9">
        <v>214028.61</v>
      </c>
      <c r="G29" s="59">
        <f t="shared" si="0"/>
        <v>227445.67999999889</v>
      </c>
    </row>
    <row r="30" spans="2:7" ht="15.75" x14ac:dyDescent="0.3">
      <c r="B30" s="70">
        <v>45145</v>
      </c>
      <c r="C30" s="51" t="s">
        <v>32</v>
      </c>
      <c r="D30" s="55" t="s">
        <v>37</v>
      </c>
      <c r="E30" s="8">
        <v>0</v>
      </c>
      <c r="F30" s="9">
        <v>580927.31000000006</v>
      </c>
      <c r="G30" s="59">
        <f t="shared" si="0"/>
        <v>-353481.63000000117</v>
      </c>
    </row>
    <row r="31" spans="2:7" ht="15.75" x14ac:dyDescent="0.3">
      <c r="B31" s="70">
        <v>45145</v>
      </c>
      <c r="C31" s="51" t="s">
        <v>34</v>
      </c>
      <c r="D31" s="55" t="s">
        <v>40</v>
      </c>
      <c r="E31" s="8">
        <v>0</v>
      </c>
      <c r="F31" s="9">
        <v>539573.85</v>
      </c>
      <c r="G31" s="59">
        <f t="shared" si="0"/>
        <v>-893055.48000000115</v>
      </c>
    </row>
    <row r="32" spans="2:7" ht="15.75" x14ac:dyDescent="0.3">
      <c r="B32" s="70">
        <v>45145</v>
      </c>
      <c r="C32" s="51" t="s">
        <v>35</v>
      </c>
      <c r="D32" s="55" t="s">
        <v>43</v>
      </c>
      <c r="E32" s="8">
        <v>0</v>
      </c>
      <c r="F32" s="9">
        <v>15177.66</v>
      </c>
      <c r="G32" s="59">
        <f t="shared" si="0"/>
        <v>-908233.14000000118</v>
      </c>
    </row>
    <row r="33" spans="2:11" ht="15.75" x14ac:dyDescent="0.3">
      <c r="B33" s="70">
        <v>45146</v>
      </c>
      <c r="C33" s="50"/>
      <c r="D33" s="10"/>
      <c r="E33" s="8">
        <v>402210</v>
      </c>
      <c r="F33" s="9">
        <v>0</v>
      </c>
      <c r="G33" s="59">
        <f t="shared" si="0"/>
        <v>-506023.14000000118</v>
      </c>
      <c r="K33" s="11"/>
    </row>
    <row r="34" spans="2:11" ht="15.75" x14ac:dyDescent="0.3">
      <c r="B34" s="70">
        <v>45146</v>
      </c>
      <c r="C34" s="50" t="s">
        <v>44</v>
      </c>
      <c r="D34" s="10" t="s">
        <v>47</v>
      </c>
      <c r="E34" s="8">
        <v>0</v>
      </c>
      <c r="F34" s="9">
        <v>233187.5</v>
      </c>
      <c r="G34" s="59">
        <f t="shared" si="0"/>
        <v>-739210.64000000118</v>
      </c>
      <c r="K34" s="11"/>
    </row>
    <row r="35" spans="2:11" ht="15.75" x14ac:dyDescent="0.3">
      <c r="B35" s="70">
        <v>45147</v>
      </c>
      <c r="C35" s="50"/>
      <c r="D35" s="10"/>
      <c r="E35" s="8">
        <v>403350</v>
      </c>
      <c r="F35" s="9">
        <v>0</v>
      </c>
      <c r="G35" s="59">
        <f t="shared" si="0"/>
        <v>-335860.64000000118</v>
      </c>
      <c r="K35" s="11"/>
    </row>
    <row r="36" spans="2:11" ht="15.75" x14ac:dyDescent="0.3">
      <c r="B36" s="70">
        <v>45148</v>
      </c>
      <c r="C36" s="50"/>
      <c r="D36" s="10"/>
      <c r="E36" s="8">
        <v>407705</v>
      </c>
      <c r="F36" s="9">
        <v>0</v>
      </c>
      <c r="G36" s="59">
        <f t="shared" si="0"/>
        <v>71844.359999998822</v>
      </c>
      <c r="K36" s="11"/>
    </row>
    <row r="37" spans="2:11" ht="16.5" customHeight="1" x14ac:dyDescent="0.3">
      <c r="B37" s="70">
        <v>45148</v>
      </c>
      <c r="C37" s="50" t="s">
        <v>46</v>
      </c>
      <c r="D37" s="10" t="s">
        <v>49</v>
      </c>
      <c r="E37" s="8">
        <v>0</v>
      </c>
      <c r="F37" s="9">
        <v>834900</v>
      </c>
      <c r="G37" s="59">
        <f t="shared" si="0"/>
        <v>-763055.64000000118</v>
      </c>
      <c r="K37" s="11"/>
    </row>
    <row r="38" spans="2:11" ht="15.75" x14ac:dyDescent="0.3">
      <c r="B38" s="70">
        <v>45149</v>
      </c>
      <c r="C38" s="50"/>
      <c r="D38" s="10"/>
      <c r="E38" s="8">
        <v>382490</v>
      </c>
      <c r="F38" s="9">
        <v>0</v>
      </c>
      <c r="G38" s="59">
        <f t="shared" si="0"/>
        <v>-380565.64000000118</v>
      </c>
      <c r="K38" s="11"/>
    </row>
    <row r="39" spans="2:11" ht="15.75" x14ac:dyDescent="0.3">
      <c r="B39" s="70">
        <v>45149</v>
      </c>
      <c r="C39" s="50" t="s">
        <v>50</v>
      </c>
      <c r="D39" s="10" t="s">
        <v>59</v>
      </c>
      <c r="E39" s="8">
        <v>0</v>
      </c>
      <c r="F39" s="9">
        <v>828599.99</v>
      </c>
      <c r="G39" s="59">
        <f t="shared" si="0"/>
        <v>-1209165.6300000013</v>
      </c>
      <c r="K39" s="11"/>
    </row>
    <row r="40" spans="2:11" ht="15.75" x14ac:dyDescent="0.3">
      <c r="B40" s="70">
        <v>45149</v>
      </c>
      <c r="C40" s="50" t="s">
        <v>51</v>
      </c>
      <c r="D40" s="10" t="s">
        <v>54</v>
      </c>
      <c r="E40" s="8">
        <v>0</v>
      </c>
      <c r="F40" s="9">
        <v>1499000</v>
      </c>
      <c r="G40" s="59">
        <f t="shared" si="0"/>
        <v>-2708165.6300000013</v>
      </c>
      <c r="K40" s="11"/>
    </row>
    <row r="41" spans="2:11" ht="15.75" x14ac:dyDescent="0.3">
      <c r="B41" s="70">
        <v>45149</v>
      </c>
      <c r="C41" s="50" t="s">
        <v>52</v>
      </c>
      <c r="D41" s="10" t="s">
        <v>55</v>
      </c>
      <c r="E41" s="8">
        <v>0</v>
      </c>
      <c r="F41" s="9">
        <v>412000</v>
      </c>
      <c r="G41" s="59">
        <f t="shared" si="0"/>
        <v>-3120165.6300000013</v>
      </c>
      <c r="K41" s="11"/>
    </row>
    <row r="42" spans="2:11" ht="15.75" x14ac:dyDescent="0.3">
      <c r="B42" s="70">
        <v>45149</v>
      </c>
      <c r="C42" s="50" t="s">
        <v>53</v>
      </c>
      <c r="D42" s="10" t="s">
        <v>56</v>
      </c>
      <c r="E42" s="8">
        <v>0</v>
      </c>
      <c r="F42" s="9">
        <v>161666.66</v>
      </c>
      <c r="G42" s="59">
        <f t="shared" si="0"/>
        <v>-3281832.2900000014</v>
      </c>
      <c r="K42" s="11"/>
    </row>
    <row r="43" spans="2:11" ht="15.75" x14ac:dyDescent="0.3">
      <c r="B43" s="70">
        <v>45150</v>
      </c>
      <c r="C43" s="52"/>
      <c r="D43" s="10"/>
      <c r="E43" s="8">
        <v>192590</v>
      </c>
      <c r="F43" s="9">
        <v>0</v>
      </c>
      <c r="G43" s="59">
        <f t="shared" si="0"/>
        <v>-3089242.2900000014</v>
      </c>
    </row>
    <row r="44" spans="2:11" ht="15.75" x14ac:dyDescent="0.3">
      <c r="B44" s="70">
        <v>45151</v>
      </c>
      <c r="C44" s="50"/>
      <c r="D44" s="10"/>
      <c r="E44" s="8">
        <v>99690</v>
      </c>
      <c r="F44" s="9">
        <v>0</v>
      </c>
      <c r="G44" s="59">
        <f t="shared" si="0"/>
        <v>-2989552.2900000014</v>
      </c>
    </row>
    <row r="45" spans="2:11" ht="15.75" x14ac:dyDescent="0.3">
      <c r="B45" s="70">
        <v>45152</v>
      </c>
      <c r="C45" s="50"/>
      <c r="D45" s="10"/>
      <c r="E45" s="8">
        <v>422680</v>
      </c>
      <c r="F45" s="9">
        <v>0</v>
      </c>
      <c r="G45" s="59">
        <f t="shared" si="0"/>
        <v>-2566872.2900000014</v>
      </c>
    </row>
    <row r="46" spans="2:11" ht="15.75" x14ac:dyDescent="0.3">
      <c r="B46" s="70">
        <v>45152</v>
      </c>
      <c r="C46" s="50" t="s">
        <v>101</v>
      </c>
      <c r="D46" s="10" t="s">
        <v>100</v>
      </c>
      <c r="E46" s="8">
        <v>680000</v>
      </c>
      <c r="F46" s="9">
        <v>0</v>
      </c>
      <c r="G46" s="59">
        <f t="shared" si="0"/>
        <v>-1886872.2900000014</v>
      </c>
    </row>
    <row r="47" spans="2:11" ht="15.75" x14ac:dyDescent="0.3">
      <c r="B47" s="70">
        <v>45152</v>
      </c>
      <c r="C47" s="50" t="s">
        <v>57</v>
      </c>
      <c r="D47" s="10" t="s">
        <v>60</v>
      </c>
      <c r="E47" s="8">
        <v>0</v>
      </c>
      <c r="F47" s="9">
        <v>70800</v>
      </c>
      <c r="G47" s="59">
        <f t="shared" si="0"/>
        <v>-1957672.2900000014</v>
      </c>
    </row>
    <row r="48" spans="2:11" ht="15.75" x14ac:dyDescent="0.3">
      <c r="B48" s="70">
        <v>45153</v>
      </c>
      <c r="C48" s="50"/>
      <c r="D48" s="56"/>
      <c r="E48" s="59">
        <v>411945</v>
      </c>
      <c r="F48" s="9">
        <v>0</v>
      </c>
      <c r="G48" s="59">
        <f t="shared" si="0"/>
        <v>-1545727.2900000014</v>
      </c>
    </row>
    <row r="49" spans="2:7" ht="15.75" x14ac:dyDescent="0.3">
      <c r="B49" s="70">
        <v>45153</v>
      </c>
      <c r="C49" s="50" t="s">
        <v>58</v>
      </c>
      <c r="D49" s="10" t="s">
        <v>61</v>
      </c>
      <c r="E49" s="59">
        <v>0</v>
      </c>
      <c r="F49" s="9">
        <v>1274400</v>
      </c>
      <c r="G49" s="59">
        <f t="shared" si="0"/>
        <v>-2820127.2900000014</v>
      </c>
    </row>
    <row r="50" spans="2:7" ht="15.75" x14ac:dyDescent="0.3">
      <c r="B50" s="70">
        <v>45154</v>
      </c>
      <c r="C50" s="50"/>
      <c r="D50" s="56"/>
      <c r="E50" s="59">
        <v>133660</v>
      </c>
      <c r="F50" s="9">
        <v>0</v>
      </c>
      <c r="G50" s="59">
        <f t="shared" si="0"/>
        <v>-2686467.2900000014</v>
      </c>
    </row>
    <row r="51" spans="2:7" ht="15.75" x14ac:dyDescent="0.3">
      <c r="B51" s="70">
        <v>45155</v>
      </c>
      <c r="C51" s="50"/>
      <c r="D51" s="10"/>
      <c r="E51" s="8">
        <v>430840</v>
      </c>
      <c r="F51" s="9">
        <v>0</v>
      </c>
      <c r="G51" s="59">
        <f t="shared" si="0"/>
        <v>-2255627.2900000014</v>
      </c>
    </row>
    <row r="52" spans="2:7" ht="15.75" x14ac:dyDescent="0.3">
      <c r="B52" s="70">
        <v>45155</v>
      </c>
      <c r="C52" s="50" t="s">
        <v>62</v>
      </c>
      <c r="D52" s="10" t="s">
        <v>64</v>
      </c>
      <c r="E52" s="8">
        <v>0</v>
      </c>
      <c r="F52" s="9">
        <v>341666.67</v>
      </c>
      <c r="G52" s="59">
        <f t="shared" si="0"/>
        <v>-2597293.9600000014</v>
      </c>
    </row>
    <row r="53" spans="2:7" ht="15.75" x14ac:dyDescent="0.3">
      <c r="B53" s="70">
        <v>45155</v>
      </c>
      <c r="C53" s="50" t="s">
        <v>63</v>
      </c>
      <c r="D53" s="10" t="s">
        <v>65</v>
      </c>
      <c r="E53" s="8">
        <v>0</v>
      </c>
      <c r="F53" s="9">
        <v>466666.67</v>
      </c>
      <c r="G53" s="59">
        <f t="shared" si="0"/>
        <v>-3063960.6300000013</v>
      </c>
    </row>
    <row r="54" spans="2:7" ht="15.75" x14ac:dyDescent="0.3">
      <c r="B54" s="70">
        <v>45156</v>
      </c>
      <c r="C54" s="50"/>
      <c r="D54" s="10"/>
      <c r="E54" s="8">
        <v>408705</v>
      </c>
      <c r="F54" s="9">
        <v>0</v>
      </c>
      <c r="G54" s="59">
        <f t="shared" si="0"/>
        <v>-2655255.6300000013</v>
      </c>
    </row>
    <row r="55" spans="2:7" ht="15.75" x14ac:dyDescent="0.3">
      <c r="B55" s="70">
        <v>45157</v>
      </c>
      <c r="C55" s="50"/>
      <c r="D55" s="10"/>
      <c r="E55" s="8">
        <v>213880</v>
      </c>
      <c r="F55" s="9">
        <v>0</v>
      </c>
      <c r="G55" s="59">
        <f t="shared" si="0"/>
        <v>-2441375.6300000013</v>
      </c>
    </row>
    <row r="56" spans="2:7" ht="15.75" x14ac:dyDescent="0.3">
      <c r="B56" s="70">
        <v>45158</v>
      </c>
      <c r="C56" s="50"/>
      <c r="D56" s="10"/>
      <c r="E56" s="8">
        <v>112135</v>
      </c>
      <c r="F56" s="9">
        <v>0</v>
      </c>
      <c r="G56" s="59">
        <f t="shared" si="0"/>
        <v>-2329240.6300000013</v>
      </c>
    </row>
    <row r="57" spans="2:7" ht="15.75" x14ac:dyDescent="0.3">
      <c r="B57" s="70">
        <v>45159</v>
      </c>
      <c r="C57" s="50"/>
      <c r="D57" s="10"/>
      <c r="E57" s="8">
        <v>435275</v>
      </c>
      <c r="F57" s="9">
        <v>0</v>
      </c>
      <c r="G57" s="59">
        <f t="shared" si="0"/>
        <v>-1893965.6300000013</v>
      </c>
    </row>
    <row r="58" spans="2:7" ht="15.75" x14ac:dyDescent="0.3">
      <c r="B58" s="70">
        <v>45159</v>
      </c>
      <c r="C58" s="50" t="s">
        <v>107</v>
      </c>
      <c r="D58" s="10" t="s">
        <v>109</v>
      </c>
      <c r="E58" s="8">
        <v>0</v>
      </c>
      <c r="F58" s="9">
        <v>350</v>
      </c>
      <c r="G58" s="59">
        <f t="shared" si="0"/>
        <v>-1894315.6300000013</v>
      </c>
    </row>
    <row r="59" spans="2:7" ht="15.75" x14ac:dyDescent="0.3">
      <c r="B59" s="70">
        <v>45159</v>
      </c>
      <c r="C59" s="50" t="s">
        <v>104</v>
      </c>
      <c r="D59" s="10" t="s">
        <v>100</v>
      </c>
      <c r="E59" s="8">
        <v>680000</v>
      </c>
      <c r="F59" s="9">
        <v>0</v>
      </c>
      <c r="G59" s="59">
        <f t="shared" si="0"/>
        <v>-1214315.6300000013</v>
      </c>
    </row>
    <row r="60" spans="2:7" ht="15.75" x14ac:dyDescent="0.3">
      <c r="B60" s="70">
        <v>45160</v>
      </c>
      <c r="C60" s="50"/>
      <c r="D60" s="10"/>
      <c r="E60" s="8">
        <v>104725</v>
      </c>
      <c r="F60" s="9">
        <v>0</v>
      </c>
      <c r="G60" s="59">
        <f t="shared" si="0"/>
        <v>-1109590.6300000013</v>
      </c>
    </row>
    <row r="61" spans="2:7" ht="15.75" x14ac:dyDescent="0.3">
      <c r="B61" s="70">
        <v>45160</v>
      </c>
      <c r="C61" s="50" t="s">
        <v>66</v>
      </c>
      <c r="D61" s="10" t="s">
        <v>68</v>
      </c>
      <c r="E61" s="8">
        <v>0</v>
      </c>
      <c r="F61" s="9">
        <v>59000</v>
      </c>
      <c r="G61" s="59">
        <f t="shared" si="0"/>
        <v>-1168590.6300000013</v>
      </c>
    </row>
    <row r="62" spans="2:7" ht="15.75" x14ac:dyDescent="0.3">
      <c r="B62" s="70">
        <v>45161</v>
      </c>
      <c r="C62" s="50"/>
      <c r="D62" s="10"/>
      <c r="E62" s="8">
        <v>0</v>
      </c>
      <c r="F62" s="9">
        <v>0</v>
      </c>
      <c r="G62" s="59">
        <f t="shared" si="0"/>
        <v>-1168590.6300000013</v>
      </c>
    </row>
    <row r="63" spans="2:7" ht="15.75" x14ac:dyDescent="0.3">
      <c r="B63" s="70">
        <v>45162</v>
      </c>
      <c r="C63" s="50"/>
      <c r="D63" s="10"/>
      <c r="E63" s="8">
        <v>997371.2</v>
      </c>
      <c r="F63" s="9">
        <v>0</v>
      </c>
      <c r="G63" s="59">
        <f t="shared" si="0"/>
        <v>-171219.43000000133</v>
      </c>
    </row>
    <row r="64" spans="2:7" ht="15.75" x14ac:dyDescent="0.3">
      <c r="B64" s="70">
        <v>45162</v>
      </c>
      <c r="C64" s="50" t="s">
        <v>67</v>
      </c>
      <c r="D64" s="55" t="s">
        <v>77</v>
      </c>
      <c r="E64" s="8">
        <v>0</v>
      </c>
      <c r="F64" s="9">
        <v>401200</v>
      </c>
      <c r="G64" s="59">
        <f t="shared" si="0"/>
        <v>-572419.43000000133</v>
      </c>
    </row>
    <row r="65" spans="2:7" ht="15.75" x14ac:dyDescent="0.3">
      <c r="B65" s="70">
        <v>45163</v>
      </c>
      <c r="C65" s="50"/>
      <c r="D65" s="10"/>
      <c r="E65" s="8">
        <v>388955</v>
      </c>
      <c r="F65" s="9">
        <v>0</v>
      </c>
      <c r="G65" s="59">
        <f t="shared" si="0"/>
        <v>-183464.43000000133</v>
      </c>
    </row>
    <row r="66" spans="2:7" ht="15.75" x14ac:dyDescent="0.3">
      <c r="B66" s="70">
        <v>45163</v>
      </c>
      <c r="C66" s="50" t="s">
        <v>105</v>
      </c>
      <c r="D66" s="10" t="s">
        <v>100</v>
      </c>
      <c r="E66" s="8">
        <v>320000</v>
      </c>
      <c r="F66" s="9">
        <v>0</v>
      </c>
      <c r="G66" s="59">
        <f t="shared" si="0"/>
        <v>136535.56999999867</v>
      </c>
    </row>
    <row r="67" spans="2:7" ht="15.75" x14ac:dyDescent="0.3">
      <c r="B67" s="70">
        <v>45163</v>
      </c>
      <c r="C67" s="50" t="s">
        <v>69</v>
      </c>
      <c r="D67" s="10" t="s">
        <v>85</v>
      </c>
      <c r="E67" s="8">
        <v>0</v>
      </c>
      <c r="F67" s="9">
        <v>275000</v>
      </c>
      <c r="G67" s="59">
        <f t="shared" si="0"/>
        <v>-138464.43000000133</v>
      </c>
    </row>
    <row r="68" spans="2:7" ht="15.75" x14ac:dyDescent="0.3">
      <c r="B68" s="70">
        <v>45163</v>
      </c>
      <c r="C68" s="50" t="s">
        <v>70</v>
      </c>
      <c r="D68" s="55" t="s">
        <v>86</v>
      </c>
      <c r="E68" s="8">
        <v>0</v>
      </c>
      <c r="F68" s="9">
        <v>59000</v>
      </c>
      <c r="G68" s="59">
        <f t="shared" si="0"/>
        <v>-197464.43000000133</v>
      </c>
    </row>
    <row r="69" spans="2:7" ht="15.75" x14ac:dyDescent="0.3">
      <c r="B69" s="70">
        <v>45163</v>
      </c>
      <c r="C69" s="50" t="s">
        <v>71</v>
      </c>
      <c r="D69" s="55" t="s">
        <v>87</v>
      </c>
      <c r="E69" s="8">
        <v>0</v>
      </c>
      <c r="F69" s="9">
        <v>194700</v>
      </c>
      <c r="G69" s="59">
        <f t="shared" si="0"/>
        <v>-392164.43000000133</v>
      </c>
    </row>
    <row r="70" spans="2:7" ht="15.75" x14ac:dyDescent="0.3">
      <c r="B70" s="70">
        <v>45163</v>
      </c>
      <c r="C70" s="50" t="s">
        <v>72</v>
      </c>
      <c r="D70" s="55" t="s">
        <v>88</v>
      </c>
      <c r="E70" s="8">
        <v>0</v>
      </c>
      <c r="F70" s="9">
        <v>59000</v>
      </c>
      <c r="G70" s="59">
        <f t="shared" si="0"/>
        <v>-451164.43000000133</v>
      </c>
    </row>
    <row r="71" spans="2:7" ht="15.75" x14ac:dyDescent="0.3">
      <c r="B71" s="70">
        <v>45163</v>
      </c>
      <c r="C71" s="50" t="s">
        <v>73</v>
      </c>
      <c r="D71" s="10" t="s">
        <v>89</v>
      </c>
      <c r="E71" s="8">
        <v>0</v>
      </c>
      <c r="F71" s="9">
        <v>699857</v>
      </c>
      <c r="G71" s="59">
        <f t="shared" si="0"/>
        <v>-1151021.4300000013</v>
      </c>
    </row>
    <row r="72" spans="2:7" ht="15.75" x14ac:dyDescent="0.3">
      <c r="B72" s="70">
        <v>45163</v>
      </c>
      <c r="C72" s="50" t="s">
        <v>74</v>
      </c>
      <c r="D72" s="10" t="s">
        <v>90</v>
      </c>
      <c r="E72" s="8">
        <v>0</v>
      </c>
      <c r="F72" s="9">
        <v>47200</v>
      </c>
      <c r="G72" s="59">
        <f t="shared" si="0"/>
        <v>-1198221.4300000013</v>
      </c>
    </row>
    <row r="73" spans="2:7" ht="15.75" x14ac:dyDescent="0.3">
      <c r="B73" s="70">
        <v>45163</v>
      </c>
      <c r="C73" s="50" t="s">
        <v>75</v>
      </c>
      <c r="D73" s="10" t="s">
        <v>91</v>
      </c>
      <c r="E73" s="8">
        <v>0</v>
      </c>
      <c r="F73" s="9">
        <v>59000</v>
      </c>
      <c r="G73" s="59">
        <f t="shared" si="0"/>
        <v>-1257221.4300000013</v>
      </c>
    </row>
    <row r="74" spans="2:7" ht="15.75" x14ac:dyDescent="0.3">
      <c r="B74" s="70">
        <v>45163</v>
      </c>
      <c r="C74" s="50" t="s">
        <v>76</v>
      </c>
      <c r="D74" s="10" t="s">
        <v>92</v>
      </c>
      <c r="E74" s="8">
        <v>0</v>
      </c>
      <c r="F74" s="9">
        <v>59000</v>
      </c>
      <c r="G74" s="59">
        <f t="shared" si="0"/>
        <v>-1316221.4300000013</v>
      </c>
    </row>
    <row r="75" spans="2:7" ht="15.75" x14ac:dyDescent="0.3">
      <c r="B75" s="70">
        <v>45164</v>
      </c>
      <c r="C75" s="50"/>
      <c r="D75" s="10"/>
      <c r="E75" s="8">
        <v>213330</v>
      </c>
      <c r="F75" s="9">
        <v>0</v>
      </c>
      <c r="G75" s="59">
        <f t="shared" si="0"/>
        <v>-1102891.4300000013</v>
      </c>
    </row>
    <row r="76" spans="2:7" ht="15.75" x14ac:dyDescent="0.3">
      <c r="B76" s="70">
        <v>45165</v>
      </c>
      <c r="C76" s="50"/>
      <c r="D76" s="10"/>
      <c r="E76" s="8">
        <v>110135</v>
      </c>
      <c r="F76" s="9">
        <v>0</v>
      </c>
      <c r="G76" s="59">
        <f t="shared" si="0"/>
        <v>-992756.43000000133</v>
      </c>
    </row>
    <row r="77" spans="2:7" ht="15.75" x14ac:dyDescent="0.3">
      <c r="B77" s="70">
        <v>45166</v>
      </c>
      <c r="C77" s="50"/>
      <c r="D77" s="10"/>
      <c r="E77" s="8">
        <v>456290</v>
      </c>
      <c r="F77" s="9">
        <v>0</v>
      </c>
      <c r="G77" s="59">
        <f t="shared" si="0"/>
        <v>-536466.43000000133</v>
      </c>
    </row>
    <row r="78" spans="2:7" ht="15.75" x14ac:dyDescent="0.3">
      <c r="B78" s="70">
        <v>45166</v>
      </c>
      <c r="C78" s="50" t="s">
        <v>78</v>
      </c>
      <c r="D78" s="10" t="s">
        <v>93</v>
      </c>
      <c r="E78" s="8">
        <v>0</v>
      </c>
      <c r="F78" s="9">
        <v>47200</v>
      </c>
      <c r="G78" s="59">
        <f t="shared" si="0"/>
        <v>-583666.43000000133</v>
      </c>
    </row>
    <row r="79" spans="2:7" ht="15.75" x14ac:dyDescent="0.3">
      <c r="B79" s="70">
        <v>45166</v>
      </c>
      <c r="C79" s="50" t="s">
        <v>79</v>
      </c>
      <c r="D79" s="10" t="s">
        <v>94</v>
      </c>
      <c r="E79" s="8">
        <v>0</v>
      </c>
      <c r="F79" s="9">
        <v>47200</v>
      </c>
      <c r="G79" s="59">
        <f t="shared" si="0"/>
        <v>-630866.43000000133</v>
      </c>
    </row>
    <row r="80" spans="2:7" ht="15.75" x14ac:dyDescent="0.3">
      <c r="B80" s="70">
        <v>45166</v>
      </c>
      <c r="C80" s="50" t="s">
        <v>80</v>
      </c>
      <c r="D80" s="10" t="s">
        <v>95</v>
      </c>
      <c r="E80" s="8">
        <v>0</v>
      </c>
      <c r="F80" s="9">
        <v>59000</v>
      </c>
      <c r="G80" s="59">
        <f t="shared" ref="G80:G89" si="1">+G79+E80-F80</f>
        <v>-689866.43000000133</v>
      </c>
    </row>
    <row r="81" spans="2:11" ht="15.75" x14ac:dyDescent="0.3">
      <c r="B81" s="70">
        <v>45166</v>
      </c>
      <c r="C81" s="50" t="s">
        <v>81</v>
      </c>
      <c r="D81" s="10" t="s">
        <v>96</v>
      </c>
      <c r="E81" s="8">
        <v>0</v>
      </c>
      <c r="F81" s="9">
        <v>47200</v>
      </c>
      <c r="G81" s="59">
        <f t="shared" si="1"/>
        <v>-737066.43000000133</v>
      </c>
    </row>
    <row r="82" spans="2:11" ht="15.75" x14ac:dyDescent="0.3">
      <c r="B82" s="70">
        <v>45166</v>
      </c>
      <c r="C82" s="50" t="s">
        <v>82</v>
      </c>
      <c r="D82" s="10" t="s">
        <v>97</v>
      </c>
      <c r="E82" s="8">
        <v>0</v>
      </c>
      <c r="F82" s="9">
        <v>100000</v>
      </c>
      <c r="G82" s="59">
        <f t="shared" si="1"/>
        <v>-837066.43000000133</v>
      </c>
    </row>
    <row r="83" spans="2:11" ht="15.75" x14ac:dyDescent="0.3">
      <c r="B83" s="70">
        <v>45166</v>
      </c>
      <c r="C83" s="50" t="s">
        <v>83</v>
      </c>
      <c r="D83" s="10" t="s">
        <v>99</v>
      </c>
      <c r="E83" s="8">
        <v>0</v>
      </c>
      <c r="F83" s="9">
        <v>849995.3</v>
      </c>
      <c r="G83" s="59">
        <f t="shared" si="1"/>
        <v>-1687061.7300000014</v>
      </c>
    </row>
    <row r="84" spans="2:11" ht="15.75" x14ac:dyDescent="0.3">
      <c r="B84" s="70">
        <v>45166</v>
      </c>
      <c r="C84" s="50" t="s">
        <v>84</v>
      </c>
      <c r="D84" s="10" t="s">
        <v>98</v>
      </c>
      <c r="E84" s="8">
        <v>0</v>
      </c>
      <c r="F84" s="9">
        <v>59000</v>
      </c>
      <c r="G84" s="59">
        <f t="shared" si="1"/>
        <v>-1746061.7300000014</v>
      </c>
    </row>
    <row r="85" spans="2:11" ht="15.75" x14ac:dyDescent="0.3">
      <c r="B85" s="70">
        <v>45167</v>
      </c>
      <c r="C85" s="50"/>
      <c r="D85" s="10"/>
      <c r="E85" s="8">
        <v>417380</v>
      </c>
      <c r="F85" s="9">
        <v>0</v>
      </c>
      <c r="G85" s="59">
        <f t="shared" si="1"/>
        <v>-1328681.7300000014</v>
      </c>
    </row>
    <row r="86" spans="2:11" ht="15.75" x14ac:dyDescent="0.3">
      <c r="B86" s="70">
        <v>45168</v>
      </c>
      <c r="C86" s="50"/>
      <c r="D86" s="10"/>
      <c r="E86" s="8">
        <v>412920</v>
      </c>
      <c r="F86" s="9">
        <v>0</v>
      </c>
      <c r="G86" s="59">
        <f t="shared" si="1"/>
        <v>-915761.73000000138</v>
      </c>
    </row>
    <row r="87" spans="2:11" ht="15.75" x14ac:dyDescent="0.3">
      <c r="B87" s="70">
        <v>45168</v>
      </c>
      <c r="C87" s="50" t="s">
        <v>108</v>
      </c>
      <c r="D87" s="10" t="s">
        <v>109</v>
      </c>
      <c r="E87" s="8">
        <v>0</v>
      </c>
      <c r="F87" s="9">
        <v>750</v>
      </c>
      <c r="G87" s="59">
        <f t="shared" si="1"/>
        <v>-916511.73000000138</v>
      </c>
    </row>
    <row r="88" spans="2:11" ht="15.75" x14ac:dyDescent="0.3">
      <c r="B88" s="70">
        <v>45169</v>
      </c>
      <c r="C88" s="50"/>
      <c r="D88" s="10"/>
      <c r="E88" s="8">
        <v>424435</v>
      </c>
      <c r="F88" s="9">
        <v>0</v>
      </c>
      <c r="G88" s="59">
        <f t="shared" si="1"/>
        <v>-492076.73000000138</v>
      </c>
    </row>
    <row r="89" spans="2:11" ht="16.5" thickBot="1" x14ac:dyDescent="0.35">
      <c r="B89" s="71">
        <v>45169</v>
      </c>
      <c r="C89" s="53" t="s">
        <v>106</v>
      </c>
      <c r="D89" s="48" t="s">
        <v>100</v>
      </c>
      <c r="E89" s="60">
        <v>2872500</v>
      </c>
      <c r="F89" s="62">
        <v>0</v>
      </c>
      <c r="G89" s="64">
        <f t="shared" si="1"/>
        <v>2380423.2699999986</v>
      </c>
    </row>
    <row r="90" spans="2:11" ht="18" thickBot="1" x14ac:dyDescent="0.4">
      <c r="B90" s="101"/>
      <c r="C90" s="102"/>
      <c r="D90" s="103"/>
      <c r="E90" s="65">
        <f>SUM(E15:E89)</f>
        <v>16111316.199999999</v>
      </c>
      <c r="F90" s="66">
        <f>SUM(F15:F89)</f>
        <v>17747954.400000002</v>
      </c>
      <c r="G90" s="67"/>
    </row>
    <row r="91" spans="2:11" ht="15.75" x14ac:dyDescent="0.3">
      <c r="B91" s="17"/>
      <c r="C91" s="18"/>
      <c r="D91" s="19"/>
      <c r="E91" s="20"/>
      <c r="F91" s="21"/>
      <c r="G91" s="22"/>
    </row>
    <row r="92" spans="2:11" ht="15.75" x14ac:dyDescent="0.3">
      <c r="B92" s="17"/>
      <c r="C92" s="18"/>
      <c r="D92" s="19"/>
      <c r="E92" s="20"/>
      <c r="F92" s="21"/>
      <c r="G92" s="22"/>
    </row>
    <row r="93" spans="2:11" ht="15.75" x14ac:dyDescent="0.3">
      <c r="B93" s="100" t="s">
        <v>11</v>
      </c>
      <c r="C93" s="100"/>
      <c r="D93" s="100" t="s">
        <v>12</v>
      </c>
      <c r="E93" s="100"/>
      <c r="F93" s="100" t="s">
        <v>13</v>
      </c>
      <c r="G93" s="100"/>
    </row>
    <row r="94" spans="2:11" ht="15.75" x14ac:dyDescent="0.3">
      <c r="B94" s="100" t="s">
        <v>14</v>
      </c>
      <c r="C94" s="100"/>
      <c r="D94" s="100" t="s">
        <v>15</v>
      </c>
      <c r="E94" s="100"/>
      <c r="F94" s="100" t="s">
        <v>16</v>
      </c>
      <c r="G94" s="100"/>
    </row>
    <row r="95" spans="2:11" ht="15.75" x14ac:dyDescent="0.3">
      <c r="B95" s="100" t="s">
        <v>17</v>
      </c>
      <c r="C95" s="100"/>
      <c r="D95" s="100" t="s">
        <v>18</v>
      </c>
      <c r="E95" s="100"/>
      <c r="F95" s="100" t="s">
        <v>19</v>
      </c>
      <c r="G95" s="100"/>
      <c r="I95" s="13"/>
      <c r="K95" s="11"/>
    </row>
    <row r="96" spans="2:11" x14ac:dyDescent="0.25">
      <c r="B96" s="5"/>
      <c r="C96" s="2"/>
      <c r="D96" s="1"/>
      <c r="E96" s="1"/>
      <c r="F96" s="1"/>
      <c r="G96" s="1"/>
      <c r="I96" s="13"/>
      <c r="K96" s="11"/>
    </row>
    <row r="97" spans="2:13" x14ac:dyDescent="0.25">
      <c r="I97" s="13"/>
      <c r="K97" s="11"/>
    </row>
    <row r="98" spans="2:13" x14ac:dyDescent="0.25">
      <c r="I98" s="13"/>
      <c r="K98" s="11"/>
    </row>
    <row r="99" spans="2:13" x14ac:dyDescent="0.25">
      <c r="I99" s="13"/>
      <c r="K99" s="11"/>
    </row>
    <row r="106" spans="2:13" s="14" customFormat="1" x14ac:dyDescent="0.25">
      <c r="B106" s="24"/>
      <c r="C106"/>
      <c r="D106"/>
      <c r="E106"/>
      <c r="F106"/>
      <c r="G106"/>
      <c r="J106" s="15"/>
      <c r="K106" s="16"/>
      <c r="M106" s="15"/>
    </row>
    <row r="108" spans="2:13" x14ac:dyDescent="0.25">
      <c r="K108" s="11"/>
    </row>
    <row r="110" spans="2:13" x14ac:dyDescent="0.25">
      <c r="K110" s="11"/>
    </row>
    <row r="111" spans="2:13" x14ac:dyDescent="0.25">
      <c r="K111" s="11"/>
    </row>
    <row r="112" spans="2:13" x14ac:dyDescent="0.25">
      <c r="K112" s="11"/>
    </row>
    <row r="113" spans="9:11" x14ac:dyDescent="0.25">
      <c r="K113" s="11"/>
    </row>
    <row r="120" spans="9:11" x14ac:dyDescent="0.25">
      <c r="I120" s="23"/>
    </row>
    <row r="126" spans="9:11" x14ac:dyDescent="0.25">
      <c r="K126" s="11"/>
    </row>
  </sheetData>
  <mergeCells count="16">
    <mergeCell ref="B95:C95"/>
    <mergeCell ref="D95:E95"/>
    <mergeCell ref="F95:G95"/>
    <mergeCell ref="B90:D90"/>
    <mergeCell ref="B93:C93"/>
    <mergeCell ref="D93:E93"/>
    <mergeCell ref="F93:G93"/>
    <mergeCell ref="B94:C94"/>
    <mergeCell ref="D94:E94"/>
    <mergeCell ref="F94:G94"/>
    <mergeCell ref="B6:G6"/>
    <mergeCell ref="B7:G7"/>
    <mergeCell ref="B8:G8"/>
    <mergeCell ref="B9:G9"/>
    <mergeCell ref="B11:F12"/>
    <mergeCell ref="G11:G12"/>
  </mergeCells>
  <phoneticPr fontId="27" type="noConversion"/>
  <pageMargins left="0.11811023622047245" right="0.11811023622047245" top="0.74803149606299213" bottom="0.74803149606299213" header="0.31496062992125984" footer="0.31496062992125984"/>
  <pageSetup scale="80" orientation="portrait" verticalDpi="0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EBB31-F3DE-4731-84CF-5F8F7553D873}">
  <dimension ref="B3:M57"/>
  <sheetViews>
    <sheetView tabSelected="1" workbookViewId="0">
      <selection activeCell="L47" sqref="L47"/>
    </sheetView>
  </sheetViews>
  <sheetFormatPr baseColWidth="10" defaultRowHeight="15" x14ac:dyDescent="0.25"/>
  <cols>
    <col min="1" max="1" width="8.85546875" customWidth="1"/>
    <col min="2" max="2" width="11" customWidth="1"/>
    <col min="3" max="3" width="9.28515625" customWidth="1"/>
    <col min="4" max="4" width="53" customWidth="1"/>
    <col min="5" max="5" width="14.85546875" customWidth="1"/>
    <col min="6" max="7" width="16.140625" customWidth="1"/>
  </cols>
  <sheetData>
    <row r="3" spans="2:7" x14ac:dyDescent="0.25">
      <c r="E3" s="24"/>
    </row>
    <row r="4" spans="2:7" x14ac:dyDescent="0.25">
      <c r="B4" s="25"/>
      <c r="C4" s="24"/>
      <c r="E4" s="24"/>
    </row>
    <row r="5" spans="2:7" x14ac:dyDescent="0.25">
      <c r="B5" s="24"/>
      <c r="C5" s="24"/>
      <c r="E5" s="24"/>
    </row>
    <row r="6" spans="2:7" x14ac:dyDescent="0.25">
      <c r="B6" s="24"/>
      <c r="C6" s="24"/>
      <c r="E6" s="24"/>
    </row>
    <row r="7" spans="2:7" x14ac:dyDescent="0.25">
      <c r="B7" s="90" t="s">
        <v>0</v>
      </c>
      <c r="C7" s="90"/>
      <c r="D7" s="90"/>
      <c r="E7" s="90"/>
      <c r="F7" s="90"/>
      <c r="G7" s="90"/>
    </row>
    <row r="8" spans="2:7" x14ac:dyDescent="0.25">
      <c r="B8" s="91" t="s">
        <v>1</v>
      </c>
      <c r="C8" s="91"/>
      <c r="D8" s="91"/>
      <c r="E8" s="91"/>
      <c r="F8" s="91"/>
      <c r="G8" s="91"/>
    </row>
    <row r="9" spans="2:7" x14ac:dyDescent="0.25">
      <c r="B9" s="91" t="s">
        <v>2</v>
      </c>
      <c r="C9" s="91"/>
      <c r="D9" s="91"/>
      <c r="E9" s="91"/>
      <c r="F9" s="91"/>
      <c r="G9" s="91"/>
    </row>
    <row r="10" spans="2:7" x14ac:dyDescent="0.25">
      <c r="B10" s="91" t="s">
        <v>23</v>
      </c>
      <c r="C10" s="91"/>
      <c r="D10" s="91"/>
      <c r="E10" s="91"/>
      <c r="F10" s="91"/>
      <c r="G10" s="91"/>
    </row>
    <row r="11" spans="2:7" ht="15.75" thickBot="1" x14ac:dyDescent="0.3">
      <c r="B11" s="25"/>
      <c r="C11" s="25"/>
      <c r="D11" s="25"/>
      <c r="E11" s="26"/>
      <c r="F11" s="25"/>
      <c r="G11" s="25"/>
    </row>
    <row r="12" spans="2:7" x14ac:dyDescent="0.25">
      <c r="B12" s="104" t="s">
        <v>20</v>
      </c>
      <c r="C12" s="105"/>
      <c r="D12" s="105"/>
      <c r="E12" s="105"/>
      <c r="F12" s="105"/>
      <c r="G12" s="108" t="s">
        <v>4</v>
      </c>
    </row>
    <row r="13" spans="2:7" ht="15.75" thickBot="1" x14ac:dyDescent="0.3">
      <c r="B13" s="106"/>
      <c r="C13" s="107"/>
      <c r="D13" s="107"/>
      <c r="E13" s="107"/>
      <c r="F13" s="107"/>
      <c r="G13" s="109"/>
    </row>
    <row r="14" spans="2:7" ht="16.5" thickBot="1" x14ac:dyDescent="0.35">
      <c r="B14" s="27" t="s">
        <v>5</v>
      </c>
      <c r="C14" s="28" t="s">
        <v>6</v>
      </c>
      <c r="D14" s="29" t="s">
        <v>7</v>
      </c>
      <c r="E14" s="30" t="s">
        <v>8</v>
      </c>
      <c r="F14" s="31" t="s">
        <v>9</v>
      </c>
      <c r="G14" s="32" t="s">
        <v>10</v>
      </c>
    </row>
    <row r="15" spans="2:7" ht="15.75" thickBot="1" x14ac:dyDescent="0.3">
      <c r="B15" s="111" t="s">
        <v>4</v>
      </c>
      <c r="C15" s="112"/>
      <c r="D15" s="112"/>
      <c r="E15" s="112"/>
      <c r="F15" s="112"/>
      <c r="G15" s="77">
        <v>80879242.510000005</v>
      </c>
    </row>
    <row r="16" spans="2:7" ht="15.75" x14ac:dyDescent="0.3">
      <c r="B16" s="72">
        <v>45139</v>
      </c>
      <c r="C16" s="78"/>
      <c r="D16" s="83"/>
      <c r="E16" s="33">
        <v>238815</v>
      </c>
      <c r="F16" s="34">
        <v>0</v>
      </c>
      <c r="G16" s="76">
        <f>+G15+E16-F16</f>
        <v>81118057.510000005</v>
      </c>
    </row>
    <row r="17" spans="2:13" ht="15.75" x14ac:dyDescent="0.3">
      <c r="B17" s="72">
        <v>45140</v>
      </c>
      <c r="C17" s="79"/>
      <c r="D17" s="84"/>
      <c r="E17" s="35">
        <v>256020</v>
      </c>
      <c r="F17" s="36">
        <v>0</v>
      </c>
      <c r="G17" s="76">
        <f t="shared" ref="G17:G51" si="0">+G16+E17-F17</f>
        <v>81374077.510000005</v>
      </c>
    </row>
    <row r="18" spans="2:13" ht="15.75" x14ac:dyDescent="0.3">
      <c r="B18" s="72">
        <v>45141</v>
      </c>
      <c r="C18" s="79"/>
      <c r="D18" s="84"/>
      <c r="E18" s="35">
        <v>246495</v>
      </c>
      <c r="F18" s="36">
        <v>0</v>
      </c>
      <c r="G18" s="76">
        <f t="shared" si="0"/>
        <v>81620572.510000005</v>
      </c>
    </row>
    <row r="19" spans="2:13" ht="15.75" x14ac:dyDescent="0.3">
      <c r="B19" s="72">
        <v>45142</v>
      </c>
      <c r="C19" s="79"/>
      <c r="D19" s="85"/>
      <c r="E19" s="35">
        <v>253805</v>
      </c>
      <c r="F19" s="36">
        <v>0</v>
      </c>
      <c r="G19" s="76">
        <f t="shared" si="0"/>
        <v>81874377.510000005</v>
      </c>
    </row>
    <row r="20" spans="2:13" ht="15.75" x14ac:dyDescent="0.3">
      <c r="B20" s="73">
        <v>45142</v>
      </c>
      <c r="C20" s="80" t="s">
        <v>30</v>
      </c>
      <c r="D20" s="84" t="s">
        <v>38</v>
      </c>
      <c r="E20" s="8">
        <v>0</v>
      </c>
      <c r="F20" s="57">
        <v>5579719.4900000002</v>
      </c>
      <c r="G20" s="76">
        <f t="shared" si="0"/>
        <v>76294658.020000011</v>
      </c>
      <c r="J20" s="3"/>
      <c r="M20" s="3"/>
    </row>
    <row r="21" spans="2:13" ht="15.75" x14ac:dyDescent="0.3">
      <c r="B21" s="72">
        <v>45143</v>
      </c>
      <c r="C21" s="79"/>
      <c r="D21" s="86"/>
      <c r="E21" s="35">
        <v>137040</v>
      </c>
      <c r="F21" s="36">
        <v>0</v>
      </c>
      <c r="G21" s="76">
        <f t="shared" si="0"/>
        <v>76431698.020000011</v>
      </c>
    </row>
    <row r="22" spans="2:13" ht="15.75" x14ac:dyDescent="0.3">
      <c r="B22" s="72">
        <v>45144</v>
      </c>
      <c r="C22" s="79"/>
      <c r="D22" s="86"/>
      <c r="E22" s="35">
        <v>55350</v>
      </c>
      <c r="F22" s="36">
        <v>0</v>
      </c>
      <c r="G22" s="76">
        <f t="shared" si="0"/>
        <v>76487048.020000011</v>
      </c>
    </row>
    <row r="23" spans="2:13" ht="15.75" x14ac:dyDescent="0.3">
      <c r="B23" s="72">
        <v>45145</v>
      </c>
      <c r="C23" s="79"/>
      <c r="D23" s="86"/>
      <c r="E23" s="35">
        <v>237420</v>
      </c>
      <c r="F23" s="36">
        <v>0</v>
      </c>
      <c r="G23" s="76">
        <f t="shared" si="0"/>
        <v>76724468.020000011</v>
      </c>
    </row>
    <row r="24" spans="2:13" ht="15.75" x14ac:dyDescent="0.3">
      <c r="B24" s="72">
        <v>45145</v>
      </c>
      <c r="C24" s="79" t="s">
        <v>36</v>
      </c>
      <c r="D24" s="86" t="s">
        <v>110</v>
      </c>
      <c r="E24" s="35">
        <v>0</v>
      </c>
      <c r="F24" s="36">
        <v>22376800</v>
      </c>
      <c r="G24" s="76">
        <f t="shared" si="0"/>
        <v>54347668.020000011</v>
      </c>
    </row>
    <row r="25" spans="2:13" ht="15.75" x14ac:dyDescent="0.3">
      <c r="B25" s="73">
        <v>45145</v>
      </c>
      <c r="C25" s="81" t="s">
        <v>33</v>
      </c>
      <c r="D25" s="51" t="s">
        <v>39</v>
      </c>
      <c r="E25" s="8">
        <v>0</v>
      </c>
      <c r="F25" s="57">
        <v>2220788.2400000002</v>
      </c>
      <c r="G25" s="76">
        <f t="shared" si="0"/>
        <v>52126879.780000009</v>
      </c>
      <c r="J25" s="3"/>
      <c r="M25" s="3"/>
    </row>
    <row r="26" spans="2:13" ht="15.75" x14ac:dyDescent="0.3">
      <c r="B26" s="72">
        <v>45146</v>
      </c>
      <c r="C26" s="79"/>
      <c r="D26" s="86"/>
      <c r="E26" s="35">
        <v>251715</v>
      </c>
      <c r="F26" s="36">
        <v>0</v>
      </c>
      <c r="G26" s="76">
        <f t="shared" si="0"/>
        <v>52378594.780000009</v>
      </c>
    </row>
    <row r="27" spans="2:13" ht="15.75" x14ac:dyDescent="0.3">
      <c r="B27" s="72">
        <v>45147</v>
      </c>
      <c r="C27" s="79"/>
      <c r="D27" s="86"/>
      <c r="E27" s="35">
        <v>255945</v>
      </c>
      <c r="F27" s="36">
        <v>0</v>
      </c>
      <c r="G27" s="76">
        <f t="shared" si="0"/>
        <v>52634539.780000009</v>
      </c>
    </row>
    <row r="28" spans="2:13" ht="15.75" x14ac:dyDescent="0.3">
      <c r="B28" s="72">
        <v>45148</v>
      </c>
      <c r="C28" s="79"/>
      <c r="D28" s="86"/>
      <c r="E28" s="35">
        <v>244770</v>
      </c>
      <c r="F28" s="36">
        <v>0</v>
      </c>
      <c r="G28" s="76">
        <f t="shared" si="0"/>
        <v>52879309.780000009</v>
      </c>
    </row>
    <row r="29" spans="2:13" ht="15.75" x14ac:dyDescent="0.3">
      <c r="B29" s="73">
        <v>45148</v>
      </c>
      <c r="C29" s="80" t="s">
        <v>45</v>
      </c>
      <c r="D29" s="84" t="s">
        <v>48</v>
      </c>
      <c r="E29" s="8">
        <v>0</v>
      </c>
      <c r="F29" s="57">
        <v>1160461.58</v>
      </c>
      <c r="G29" s="76">
        <f t="shared" si="0"/>
        <v>51718848.20000001</v>
      </c>
      <c r="J29" s="3"/>
      <c r="K29" s="11"/>
      <c r="M29" s="3"/>
    </row>
    <row r="30" spans="2:13" ht="15.75" x14ac:dyDescent="0.3">
      <c r="B30" s="72">
        <v>45149</v>
      </c>
      <c r="C30" s="79"/>
      <c r="D30" s="86"/>
      <c r="E30" s="35">
        <v>253650</v>
      </c>
      <c r="F30" s="36">
        <v>0</v>
      </c>
      <c r="G30" s="76">
        <f t="shared" si="0"/>
        <v>51972498.20000001</v>
      </c>
    </row>
    <row r="31" spans="2:13" ht="15.75" x14ac:dyDescent="0.3">
      <c r="B31" s="72">
        <v>45150</v>
      </c>
      <c r="C31" s="79"/>
      <c r="D31" s="86"/>
      <c r="E31" s="35">
        <v>123420</v>
      </c>
      <c r="F31" s="36">
        <v>0</v>
      </c>
      <c r="G31" s="76">
        <f t="shared" si="0"/>
        <v>52095918.20000001</v>
      </c>
    </row>
    <row r="32" spans="2:13" ht="15.75" x14ac:dyDescent="0.3">
      <c r="B32" s="72">
        <v>45151</v>
      </c>
      <c r="C32" s="79"/>
      <c r="D32" s="86"/>
      <c r="E32" s="35">
        <v>64425</v>
      </c>
      <c r="F32" s="36">
        <v>0</v>
      </c>
      <c r="G32" s="76">
        <f t="shared" si="0"/>
        <v>52160343.20000001</v>
      </c>
    </row>
    <row r="33" spans="2:7" ht="15.75" x14ac:dyDescent="0.3">
      <c r="B33" s="72">
        <v>45152</v>
      </c>
      <c r="C33" s="80"/>
      <c r="D33" s="85"/>
      <c r="E33" s="8">
        <v>259805</v>
      </c>
      <c r="F33" s="9">
        <v>0</v>
      </c>
      <c r="G33" s="76">
        <f t="shared" si="0"/>
        <v>52420148.20000001</v>
      </c>
    </row>
    <row r="34" spans="2:7" ht="15.75" x14ac:dyDescent="0.3">
      <c r="B34" s="72">
        <v>45153</v>
      </c>
      <c r="C34" s="79"/>
      <c r="D34" s="86"/>
      <c r="E34" s="35">
        <v>223050</v>
      </c>
      <c r="F34" s="36">
        <v>0</v>
      </c>
      <c r="G34" s="76">
        <f t="shared" si="0"/>
        <v>52643198.20000001</v>
      </c>
    </row>
    <row r="35" spans="2:7" ht="15.75" x14ac:dyDescent="0.3">
      <c r="B35" s="72">
        <v>45154</v>
      </c>
      <c r="C35" s="79"/>
      <c r="D35" s="86"/>
      <c r="E35" s="35">
        <v>89745</v>
      </c>
      <c r="F35" s="36">
        <v>0</v>
      </c>
      <c r="G35" s="76">
        <f t="shared" si="0"/>
        <v>52732943.20000001</v>
      </c>
    </row>
    <row r="36" spans="2:7" ht="15.75" x14ac:dyDescent="0.3">
      <c r="B36" s="72">
        <v>45155</v>
      </c>
      <c r="C36" s="79"/>
      <c r="D36" s="86"/>
      <c r="E36" s="35">
        <v>228490</v>
      </c>
      <c r="F36" s="36">
        <v>0</v>
      </c>
      <c r="G36" s="76">
        <f t="shared" si="0"/>
        <v>52961433.20000001</v>
      </c>
    </row>
    <row r="37" spans="2:7" ht="15.75" x14ac:dyDescent="0.3">
      <c r="B37" s="72">
        <v>45156</v>
      </c>
      <c r="C37" s="79"/>
      <c r="D37" s="86"/>
      <c r="E37" s="35">
        <v>229860</v>
      </c>
      <c r="F37" s="36">
        <v>0</v>
      </c>
      <c r="G37" s="76">
        <f t="shared" si="0"/>
        <v>53191293.20000001</v>
      </c>
    </row>
    <row r="38" spans="2:7" ht="15.75" x14ac:dyDescent="0.3">
      <c r="B38" s="72">
        <v>45157</v>
      </c>
      <c r="C38" s="79"/>
      <c r="D38" s="86"/>
      <c r="E38" s="35">
        <v>139170</v>
      </c>
      <c r="F38" s="36">
        <v>0</v>
      </c>
      <c r="G38" s="76">
        <f t="shared" si="0"/>
        <v>53330463.20000001</v>
      </c>
    </row>
    <row r="39" spans="2:7" ht="15.75" x14ac:dyDescent="0.3">
      <c r="B39" s="72">
        <v>45158</v>
      </c>
      <c r="C39" s="79"/>
      <c r="D39" s="86"/>
      <c r="E39" s="35">
        <v>73350</v>
      </c>
      <c r="F39" s="36">
        <v>0</v>
      </c>
      <c r="G39" s="76">
        <f t="shared" si="0"/>
        <v>53403813.20000001</v>
      </c>
    </row>
    <row r="40" spans="2:7" ht="15.75" x14ac:dyDescent="0.3">
      <c r="B40" s="72">
        <v>45159</v>
      </c>
      <c r="C40" s="79"/>
      <c r="D40" s="86"/>
      <c r="E40" s="35">
        <v>204180</v>
      </c>
      <c r="F40" s="36">
        <v>0</v>
      </c>
      <c r="G40" s="76">
        <f t="shared" si="0"/>
        <v>53607993.20000001</v>
      </c>
    </row>
    <row r="41" spans="2:7" ht="15.75" x14ac:dyDescent="0.3">
      <c r="B41" s="72">
        <v>45160</v>
      </c>
      <c r="C41" s="79"/>
      <c r="D41" s="86"/>
      <c r="E41" s="35">
        <v>35290</v>
      </c>
      <c r="F41" s="36">
        <v>0</v>
      </c>
      <c r="G41" s="76">
        <f t="shared" si="0"/>
        <v>53643283.20000001</v>
      </c>
    </row>
    <row r="42" spans="2:7" ht="15.75" x14ac:dyDescent="0.3">
      <c r="B42" s="72">
        <v>45161</v>
      </c>
      <c r="C42" s="82"/>
      <c r="D42" s="87"/>
      <c r="E42" s="12">
        <v>0</v>
      </c>
      <c r="F42" s="9">
        <v>0</v>
      </c>
      <c r="G42" s="76">
        <f t="shared" si="0"/>
        <v>53643283.20000001</v>
      </c>
    </row>
    <row r="43" spans="2:7" ht="15.75" x14ac:dyDescent="0.3">
      <c r="B43" s="72">
        <v>45162</v>
      </c>
      <c r="C43" s="79"/>
      <c r="D43" s="86"/>
      <c r="E43" s="35">
        <v>249975</v>
      </c>
      <c r="F43" s="36">
        <v>0</v>
      </c>
      <c r="G43" s="76">
        <f t="shared" si="0"/>
        <v>53893258.20000001</v>
      </c>
    </row>
    <row r="44" spans="2:7" ht="15.75" x14ac:dyDescent="0.3">
      <c r="B44" s="72">
        <v>45163</v>
      </c>
      <c r="C44" s="79"/>
      <c r="D44" s="86"/>
      <c r="E44" s="35">
        <v>232380</v>
      </c>
      <c r="F44" s="36">
        <v>0</v>
      </c>
      <c r="G44" s="76">
        <f t="shared" si="0"/>
        <v>54125638.20000001</v>
      </c>
    </row>
    <row r="45" spans="2:7" ht="15.75" x14ac:dyDescent="0.3">
      <c r="B45" s="72">
        <v>45163</v>
      </c>
      <c r="C45" s="79" t="s">
        <v>111</v>
      </c>
      <c r="D45" s="86" t="s">
        <v>112</v>
      </c>
      <c r="E45" s="35"/>
      <c r="F45" s="36">
        <v>1665000</v>
      </c>
      <c r="G45" s="76">
        <f t="shared" si="0"/>
        <v>52460638.20000001</v>
      </c>
    </row>
    <row r="46" spans="2:7" ht="15.75" x14ac:dyDescent="0.3">
      <c r="B46" s="72">
        <v>45164</v>
      </c>
      <c r="C46" s="79"/>
      <c r="D46" s="86"/>
      <c r="E46" s="35">
        <v>128250</v>
      </c>
      <c r="F46" s="36">
        <v>0</v>
      </c>
      <c r="G46" s="76">
        <f t="shared" si="0"/>
        <v>52588888.20000001</v>
      </c>
    </row>
    <row r="47" spans="2:7" ht="15.75" x14ac:dyDescent="0.3">
      <c r="B47" s="72">
        <v>45165</v>
      </c>
      <c r="C47" s="79"/>
      <c r="D47" s="86"/>
      <c r="E47" s="35">
        <v>67815</v>
      </c>
      <c r="F47" s="36">
        <v>0</v>
      </c>
      <c r="G47" s="76">
        <f t="shared" si="0"/>
        <v>52656703.20000001</v>
      </c>
    </row>
    <row r="48" spans="2:7" ht="15.75" x14ac:dyDescent="0.3">
      <c r="B48" s="72">
        <v>45166</v>
      </c>
      <c r="C48" s="79"/>
      <c r="D48" s="86"/>
      <c r="E48" s="35">
        <v>254250</v>
      </c>
      <c r="F48" s="36">
        <v>0</v>
      </c>
      <c r="G48" s="76">
        <f t="shared" si="0"/>
        <v>52910953.20000001</v>
      </c>
    </row>
    <row r="49" spans="2:7" ht="15.75" x14ac:dyDescent="0.3">
      <c r="B49" s="72">
        <v>45167</v>
      </c>
      <c r="C49" s="79"/>
      <c r="D49" s="86"/>
      <c r="E49" s="35">
        <v>231675</v>
      </c>
      <c r="F49" s="36">
        <v>0</v>
      </c>
      <c r="G49" s="76">
        <f t="shared" si="0"/>
        <v>53142628.20000001</v>
      </c>
    </row>
    <row r="50" spans="2:7" ht="15.75" x14ac:dyDescent="0.3">
      <c r="B50" s="72">
        <v>45168</v>
      </c>
      <c r="C50" s="79"/>
      <c r="D50" s="86"/>
      <c r="E50" s="35">
        <v>232995</v>
      </c>
      <c r="F50" s="36">
        <v>0</v>
      </c>
      <c r="G50" s="76">
        <f t="shared" si="0"/>
        <v>53375623.20000001</v>
      </c>
    </row>
    <row r="51" spans="2:7" ht="16.5" thickBot="1" x14ac:dyDescent="0.35">
      <c r="B51" s="74">
        <v>45169</v>
      </c>
      <c r="C51" s="79"/>
      <c r="D51" s="88"/>
      <c r="E51" s="75">
        <v>230025</v>
      </c>
      <c r="F51" s="36">
        <v>0</v>
      </c>
      <c r="G51" s="76">
        <f t="shared" si="0"/>
        <v>53605648.20000001</v>
      </c>
    </row>
    <row r="52" spans="2:7" ht="18.75" thickBot="1" x14ac:dyDescent="0.4">
      <c r="B52" s="113"/>
      <c r="C52" s="114"/>
      <c r="D52" s="115"/>
      <c r="E52" s="37">
        <f>SUM(E16:E51)</f>
        <v>5729175</v>
      </c>
      <c r="F52" s="89">
        <f>SUM(F16:F51)</f>
        <v>33002769.310000002</v>
      </c>
      <c r="G52" s="67"/>
    </row>
    <row r="53" spans="2:7" ht="16.5" x14ac:dyDescent="0.3">
      <c r="B53" s="38"/>
      <c r="C53" s="38"/>
      <c r="D53" s="39"/>
      <c r="E53" s="40"/>
      <c r="F53" s="41"/>
      <c r="G53" s="42"/>
    </row>
    <row r="54" spans="2:7" ht="16.5" x14ac:dyDescent="0.3">
      <c r="B54" s="38"/>
      <c r="C54" s="38"/>
      <c r="D54" s="39"/>
      <c r="E54" s="40"/>
      <c r="F54" s="41"/>
      <c r="G54" s="42"/>
    </row>
    <row r="55" spans="2:7" ht="17.25" x14ac:dyDescent="0.35">
      <c r="B55" s="110" t="s">
        <v>11</v>
      </c>
      <c r="C55" s="110"/>
      <c r="D55" s="110" t="s">
        <v>21</v>
      </c>
      <c r="E55" s="110"/>
      <c r="F55" s="110" t="s">
        <v>13</v>
      </c>
      <c r="G55" s="110"/>
    </row>
    <row r="56" spans="2:7" ht="17.25" x14ac:dyDescent="0.35">
      <c r="B56" s="110" t="s">
        <v>14</v>
      </c>
      <c r="C56" s="110"/>
      <c r="D56" s="110" t="s">
        <v>15</v>
      </c>
      <c r="E56" s="110"/>
      <c r="F56" s="110" t="s">
        <v>16</v>
      </c>
      <c r="G56" s="110"/>
    </row>
    <row r="57" spans="2:7" ht="17.25" x14ac:dyDescent="0.35">
      <c r="B57" s="110" t="s">
        <v>17</v>
      </c>
      <c r="C57" s="110"/>
      <c r="D57" s="110" t="s">
        <v>22</v>
      </c>
      <c r="E57" s="110"/>
      <c r="F57" s="110" t="s">
        <v>19</v>
      </c>
      <c r="G57" s="110"/>
    </row>
  </sheetData>
  <mergeCells count="17">
    <mergeCell ref="B57:C57"/>
    <mergeCell ref="D57:E57"/>
    <mergeCell ref="F57:G57"/>
    <mergeCell ref="B15:F15"/>
    <mergeCell ref="B52:D52"/>
    <mergeCell ref="B55:C55"/>
    <mergeCell ref="D55:E55"/>
    <mergeCell ref="F55:G55"/>
    <mergeCell ref="B56:C56"/>
    <mergeCell ref="D56:E56"/>
    <mergeCell ref="F56:G56"/>
    <mergeCell ref="B7:G7"/>
    <mergeCell ref="B8:G8"/>
    <mergeCell ref="B9:G9"/>
    <mergeCell ref="B10:G10"/>
    <mergeCell ref="B12:F13"/>
    <mergeCell ref="G12:G13"/>
  </mergeCells>
  <pageMargins left="0.11811023622047245" right="0.11811023622047245" top="0.74803149606299213" bottom="0.74803149606299213" header="0.31496062992125984" footer="0.31496062992125984"/>
  <pageSetup scale="7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COLECTORA </vt:lpstr>
      <vt:lpstr>FIMOVIT</vt:lpstr>
      <vt:lpstr>'COLECTORA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Geanilda Margarita de la Cruz Corporan</dc:creator>
  <cp:lastModifiedBy>Geanilda Margarita de la Cruz Corporan</cp:lastModifiedBy>
  <cp:lastPrinted>2023-09-07T19:23:54Z</cp:lastPrinted>
  <dcterms:created xsi:type="dcterms:W3CDTF">2023-08-31T19:11:30Z</dcterms:created>
  <dcterms:modified xsi:type="dcterms:W3CDTF">2023-09-08T13:06:15Z</dcterms:modified>
</cp:coreProperties>
</file>