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zoria.OMSA\Desktop\"/>
    </mc:Choice>
  </mc:AlternateContent>
  <xr:revisionPtr revIDLastSave="0" documentId="8_{8DA85F50-3217-4A47-89D9-C222B9991EB1}" xr6:coauthVersionLast="47" xr6:coauthVersionMax="47" xr10:uidLastSave="{00000000-0000-0000-0000-000000000000}"/>
  <bookViews>
    <workbookView xWindow="-120" yWindow="-120" windowWidth="24240" windowHeight="13140" activeTab="2" xr2:uid="{CE7D1D3A-B6F8-4E96-B236-69D1F84B444D}"/>
  </bookViews>
  <sheets>
    <sheet name="trimestre 2022" sheetId="1" r:id="rId1"/>
    <sheet name="trimestre 2022 (2)" sheetId="2" r:id="rId2"/>
    <sheet name="TIMESTRE ABRIL-JUNIO2022" sheetId="4" r:id="rId3"/>
    <sheet name="TRIMESTRE ABR-JUN 2022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5" l="1"/>
  <c r="D28" i="5"/>
  <c r="C28" i="5"/>
  <c r="N28" i="5" l="1"/>
  <c r="M28" i="5"/>
  <c r="L28" i="5"/>
  <c r="K28" i="5"/>
  <c r="J28" i="5"/>
  <c r="I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P8" i="5"/>
  <c r="O8" i="5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I27" i="4"/>
  <c r="I26" i="4"/>
  <c r="I25" i="4"/>
  <c r="I24" i="4"/>
  <c r="I23" i="4"/>
  <c r="I22" i="4"/>
  <c r="I21" i="4"/>
  <c r="I20" i="4"/>
  <c r="I19" i="4"/>
  <c r="I16" i="4"/>
  <c r="I15" i="4"/>
  <c r="I18" i="4"/>
  <c r="I17" i="4"/>
  <c r="I14" i="4"/>
  <c r="I13" i="4"/>
  <c r="I12" i="4"/>
  <c r="I11" i="4"/>
  <c r="I10" i="4"/>
  <c r="I9" i="4"/>
  <c r="I8" i="4"/>
  <c r="H28" i="4"/>
  <c r="G28" i="4"/>
  <c r="F28" i="4"/>
  <c r="E28" i="4"/>
  <c r="D28" i="4"/>
  <c r="C28" i="4"/>
  <c r="H46" i="2"/>
  <c r="G46" i="2"/>
  <c r="P28" i="5" l="1"/>
  <c r="O28" i="5"/>
  <c r="J28" i="4"/>
  <c r="I28" i="4"/>
  <c r="F46" i="2"/>
  <c r="E46" i="2"/>
  <c r="I46" i="2" l="1"/>
  <c r="J46" i="2"/>
  <c r="D46" i="2"/>
  <c r="C46" i="2"/>
  <c r="L44" i="1"/>
  <c r="L43" i="1"/>
  <c r="L42" i="1"/>
  <c r="L39" i="1"/>
  <c r="L38" i="1"/>
  <c r="L37" i="1"/>
  <c r="L36" i="1"/>
  <c r="L28" i="1"/>
  <c r="L26" i="1"/>
  <c r="L25" i="1"/>
  <c r="L24" i="1"/>
  <c r="L23" i="1"/>
  <c r="L22" i="1"/>
  <c r="L21" i="1"/>
  <c r="L20" i="1"/>
  <c r="L19" i="1"/>
  <c r="L18" i="1"/>
  <c r="L17" i="1"/>
  <c r="L15" i="1"/>
  <c r="L14" i="1"/>
  <c r="L13" i="1"/>
  <c r="L12" i="1"/>
  <c r="L11" i="1"/>
  <c r="L10" i="1"/>
  <c r="K43" i="1"/>
  <c r="K42" i="1"/>
  <c r="K39" i="1"/>
  <c r="K38" i="1"/>
  <c r="K37" i="1"/>
  <c r="K36" i="1"/>
  <c r="K28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J44" i="1"/>
  <c r="I44" i="1"/>
  <c r="C44" i="1" l="1"/>
  <c r="D44" i="1"/>
  <c r="E44" i="1"/>
  <c r="F44" i="1"/>
  <c r="G44" i="1"/>
  <c r="H44" i="1"/>
</calcChain>
</file>

<file path=xl/sharedStrings.xml><?xml version="1.0" encoding="utf-8"?>
<sst xmlns="http://schemas.openxmlformats.org/spreadsheetml/2006/main" count="411" uniqueCount="66">
  <si>
    <t>Revisado por Tesorero General</t>
  </si>
  <si>
    <t>Mary CRUZ Ozoria</t>
  </si>
  <si>
    <t>Lic. Juan Ramon Veras Guzman</t>
  </si>
  <si>
    <t>Preparado por:</t>
  </si>
  <si>
    <t>TOTAL GENERAL</t>
  </si>
  <si>
    <t>C2B Maria Montez - Barahona</t>
  </si>
  <si>
    <t>C1B Casandra Damiron - Barahona</t>
  </si>
  <si>
    <t>-</t>
  </si>
  <si>
    <t xml:space="preserve">C51 Universitario - Santiago </t>
  </si>
  <si>
    <t>C50 Central - Santiago</t>
  </si>
  <si>
    <t>C6S Universitario - Santiago</t>
  </si>
  <si>
    <t>C4S Gurabo - Santiago</t>
  </si>
  <si>
    <t>C3S Sahdala - Santiago</t>
  </si>
  <si>
    <t>C1S Canabacoa - Santiago</t>
  </si>
  <si>
    <t>C46 Universitario</t>
  </si>
  <si>
    <t>C45 Universitario</t>
  </si>
  <si>
    <t>C44 Universitario</t>
  </si>
  <si>
    <t>C43 Universitario</t>
  </si>
  <si>
    <t>C42 Universitario</t>
  </si>
  <si>
    <t>C41 Universitario</t>
  </si>
  <si>
    <t>C34 Cruz Jiminian</t>
  </si>
  <si>
    <t>C33 Bolivar - Independecia</t>
  </si>
  <si>
    <t>C31 Kennedy - Luperon</t>
  </si>
  <si>
    <t>C30 Esatadio Olimpico</t>
  </si>
  <si>
    <t>C19 Abraham Lincoln</t>
  </si>
  <si>
    <t>C18 Juan Bosch</t>
  </si>
  <si>
    <t>C17 La Barquita</t>
  </si>
  <si>
    <t>C16 Charles de Gaulles</t>
  </si>
  <si>
    <t>C15 Charles de Gualles</t>
  </si>
  <si>
    <t>C14 Naco</t>
  </si>
  <si>
    <t>C12 Churchil</t>
  </si>
  <si>
    <t>C11 Indepencia Hipodromo</t>
  </si>
  <si>
    <t>C10 Independecia Haina</t>
  </si>
  <si>
    <t>C8 Maximo Gomez</t>
  </si>
  <si>
    <t>C7 Luperon Haina</t>
  </si>
  <si>
    <t>C6 Los Alcarrizos</t>
  </si>
  <si>
    <t>C5 Tamarindo</t>
  </si>
  <si>
    <t xml:space="preserve">C4 Kennedy  Km 9 ½ </t>
  </si>
  <si>
    <t>C2 27  de Feb. Hipodromo</t>
  </si>
  <si>
    <t>C1 Las Caobas</t>
  </si>
  <si>
    <t>Pasajeros</t>
  </si>
  <si>
    <t>Recaudaciones</t>
  </si>
  <si>
    <t>MARZO</t>
  </si>
  <si>
    <t>FEBRERO</t>
  </si>
  <si>
    <t>ENERO</t>
  </si>
  <si>
    <t>Detalle Por Corredores</t>
  </si>
  <si>
    <t>Aut. Por Directora Financiera</t>
  </si>
  <si>
    <t xml:space="preserve">                                                                                                                        OFICINA METROPOLITANA DE SERVICIOS DE AUTOBUSES </t>
  </si>
  <si>
    <t xml:space="preserve">                                                                                                                                                                DIRECCION FINANCIERA</t>
  </si>
  <si>
    <t xml:space="preserve">                                                                                                                                                           DEPARTAMENTO DE TESORERIA</t>
  </si>
  <si>
    <t xml:space="preserve">                                                                                                                           (Valores en RD$)</t>
  </si>
  <si>
    <t xml:space="preserve">                                                                                                                                 Informe de Recaudaciones y Pasajeros Cuatrimestral 2022</t>
  </si>
  <si>
    <t>Abril</t>
  </si>
  <si>
    <t xml:space="preserve">                                   Totalidad</t>
  </si>
  <si>
    <t xml:space="preserve">    Licda. Lidia Estevez</t>
  </si>
  <si>
    <t xml:space="preserve">                          MAYO</t>
  </si>
  <si>
    <t xml:space="preserve">                               JUNIO</t>
  </si>
  <si>
    <t xml:space="preserve">                                                                                                                        DIRECCION FINANCIERA</t>
  </si>
  <si>
    <t xml:space="preserve">OFICINA METROPOLITANA DE SERVICIOS DE AUTOBUSES </t>
  </si>
  <si>
    <t>DIRECCION FINANCIERA</t>
  </si>
  <si>
    <t>(Valores en RD$)</t>
  </si>
  <si>
    <t>MAYO</t>
  </si>
  <si>
    <t>JUNIO</t>
  </si>
  <si>
    <t>Totalidad</t>
  </si>
  <si>
    <t xml:space="preserve">Informe de Recaudaciones y Pasajeros Trimestral 2022 </t>
  </si>
  <si>
    <t xml:space="preserve">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</si>
</sst>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RD$&quot;#,##0.00"/>
    <numFmt numFmtId="165" formatCode="_-* #,##0_-;\-* #,##0_-;_-* &quot;-&quot;??_-;_-@_-"/>
    <numFmt numFmtId="166" formatCode="[$-F800]dddd\,\ mmmm\ dd\,\ yyyy"/>
    <numFmt numFmtId="167" formatCode="[$-1C0A]dddd\,\ dd&quot; de &quot;mmmm&quot; de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8"/>
      <color theme="1"/>
      <name val="Arial"/>
      <family val="2"/>
    </font>
    <font>
      <b/>
      <sz val="26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/>
      <bottom style="double">
        <color indexed="64"/>
      </bottom>
      <diagonal/>
    </border>
    <border>
      <left style="medium">
        <color theme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43" fontId="2" fillId="0" borderId="0" xfId="1" applyFont="1" applyAlignment="1">
      <alignment vertical="center"/>
    </xf>
    <xf numFmtId="167" fontId="3" fillId="0" borderId="0" xfId="0" applyNumberFormat="1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8" fillId="5" borderId="15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166" fontId="8" fillId="4" borderId="17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6" xfId="0" applyFont="1" applyBorder="1" applyAlignment="1">
      <alignment vertical="top" wrapText="1"/>
    </xf>
    <xf numFmtId="164" fontId="5" fillId="0" borderId="15" xfId="0" applyNumberFormat="1" applyFont="1" applyBorder="1" applyAlignment="1">
      <alignment vertical="top" wrapText="1"/>
    </xf>
    <xf numFmtId="43" fontId="5" fillId="0" borderId="14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43" fontId="5" fillId="0" borderId="12" xfId="0" applyNumberFormat="1" applyFont="1" applyBorder="1" applyAlignment="1">
      <alignment horizontal="right" vertical="top" wrapText="1"/>
    </xf>
    <xf numFmtId="164" fontId="5" fillId="0" borderId="13" xfId="0" applyNumberFormat="1" applyFont="1" applyBorder="1" applyAlignment="1">
      <alignment vertical="top" wrapText="1"/>
    </xf>
    <xf numFmtId="43" fontId="5" fillId="0" borderId="12" xfId="0" applyNumberFormat="1" applyFont="1" applyBorder="1" applyAlignment="1">
      <alignment vertical="top" wrapText="1"/>
    </xf>
    <xf numFmtId="43" fontId="5" fillId="0" borderId="0" xfId="0" applyNumberFormat="1" applyFont="1" applyBorder="1" applyAlignment="1">
      <alignment vertical="top" wrapText="1"/>
    </xf>
    <xf numFmtId="164" fontId="5" fillId="0" borderId="15" xfId="0" applyNumberFormat="1" applyFont="1" applyBorder="1"/>
    <xf numFmtId="3" fontId="5" fillId="0" borderId="15" xfId="0" applyNumberFormat="1" applyFont="1" applyBorder="1"/>
    <xf numFmtId="3" fontId="6" fillId="0" borderId="0" xfId="0" applyNumberFormat="1" applyFont="1"/>
    <xf numFmtId="0" fontId="5" fillId="0" borderId="11" xfId="0" applyFont="1" applyBorder="1" applyAlignment="1">
      <alignment vertical="top" wrapText="1"/>
    </xf>
    <xf numFmtId="164" fontId="5" fillId="0" borderId="6" xfId="0" applyNumberFormat="1" applyFont="1" applyBorder="1" applyAlignment="1">
      <alignment vertical="top" wrapText="1"/>
    </xf>
    <xf numFmtId="43" fontId="5" fillId="0" borderId="7" xfId="0" applyNumberFormat="1" applyFont="1" applyBorder="1" applyAlignment="1">
      <alignment vertical="top" wrapText="1"/>
    </xf>
    <xf numFmtId="43" fontId="5" fillId="0" borderId="6" xfId="0" applyNumberFormat="1" applyFont="1" applyBorder="1" applyAlignment="1">
      <alignment horizontal="right" vertical="top" wrapText="1"/>
    </xf>
    <xf numFmtId="43" fontId="5" fillId="0" borderId="6" xfId="0" applyNumberFormat="1" applyFont="1" applyBorder="1" applyAlignment="1">
      <alignment vertical="top" wrapText="1"/>
    </xf>
    <xf numFmtId="164" fontId="5" fillId="0" borderId="6" xfId="0" applyNumberFormat="1" applyFont="1" applyBorder="1"/>
    <xf numFmtId="3" fontId="5" fillId="0" borderId="6" xfId="0" applyNumberFormat="1" applyFont="1" applyBorder="1"/>
    <xf numFmtId="164" fontId="5" fillId="0" borderId="6" xfId="0" applyNumberFormat="1" applyFont="1" applyBorder="1" applyAlignment="1">
      <alignment horizontal="right" vertical="top" wrapText="1"/>
    </xf>
    <xf numFmtId="43" fontId="5" fillId="0" borderId="7" xfId="0" applyNumberFormat="1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43" fontId="5" fillId="0" borderId="0" xfId="0" applyNumberFormat="1" applyFont="1" applyBorder="1" applyAlignment="1">
      <alignment horizontal="right" vertical="top" wrapText="1"/>
    </xf>
    <xf numFmtId="164" fontId="5" fillId="0" borderId="6" xfId="1" applyNumberFormat="1" applyFont="1" applyBorder="1" applyAlignment="1">
      <alignment vertical="top" wrapText="1"/>
    </xf>
    <xf numFmtId="43" fontId="5" fillId="0" borderId="7" xfId="1" applyFont="1" applyBorder="1" applyAlignment="1">
      <alignment vertical="top" wrapText="1"/>
    </xf>
    <xf numFmtId="164" fontId="5" fillId="0" borderId="7" xfId="1" applyNumberFormat="1" applyFont="1" applyBorder="1" applyAlignment="1">
      <alignment vertical="top" wrapText="1"/>
    </xf>
    <xf numFmtId="43" fontId="5" fillId="0" borderId="6" xfId="1" applyFont="1" applyBorder="1" applyAlignment="1">
      <alignment horizontal="right" vertical="top" wrapText="1"/>
    </xf>
    <xf numFmtId="43" fontId="5" fillId="0" borderId="6" xfId="1" applyFont="1" applyBorder="1" applyAlignment="1">
      <alignment vertical="top" wrapText="1"/>
    </xf>
    <xf numFmtId="43" fontId="5" fillId="0" borderId="0" xfId="1" applyFont="1" applyBorder="1" applyAlignment="1">
      <alignment vertical="top" wrapText="1"/>
    </xf>
    <xf numFmtId="165" fontId="5" fillId="0" borderId="6" xfId="1" applyNumberFormat="1" applyFont="1" applyBorder="1" applyAlignment="1">
      <alignment horizontal="right" vertical="top" wrapText="1"/>
    </xf>
    <xf numFmtId="43" fontId="5" fillId="0" borderId="7" xfId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right" vertical="top" wrapText="1"/>
    </xf>
    <xf numFmtId="164" fontId="5" fillId="0" borderId="7" xfId="1" applyNumberFormat="1" applyFont="1" applyBorder="1" applyAlignment="1">
      <alignment horizontal="right" vertical="top" wrapText="1"/>
    </xf>
    <xf numFmtId="43" fontId="5" fillId="0" borderId="0" xfId="1" applyFont="1" applyBorder="1" applyAlignment="1">
      <alignment horizontal="right" vertical="top" wrapText="1"/>
    </xf>
    <xf numFmtId="164" fontId="5" fillId="0" borderId="10" xfId="0" applyNumberFormat="1" applyFont="1" applyBorder="1" applyAlignment="1">
      <alignment vertical="top" wrapText="1"/>
    </xf>
    <xf numFmtId="43" fontId="5" fillId="0" borderId="9" xfId="0" applyNumberFormat="1" applyFont="1" applyBorder="1" applyAlignment="1">
      <alignment vertical="top" wrapText="1"/>
    </xf>
    <xf numFmtId="43" fontId="5" fillId="0" borderId="8" xfId="0" applyNumberFormat="1" applyFont="1" applyBorder="1" applyAlignment="1">
      <alignment horizontal="right" vertical="top" wrapText="1"/>
    </xf>
    <xf numFmtId="43" fontId="5" fillId="0" borderId="8" xfId="0" applyNumberFormat="1" applyFont="1" applyBorder="1" applyAlignment="1">
      <alignment vertical="top" wrapText="1"/>
    </xf>
    <xf numFmtId="0" fontId="8" fillId="0" borderId="5" xfId="0" applyFont="1" applyBorder="1" applyAlignment="1">
      <alignment horizontal="center"/>
    </xf>
    <xf numFmtId="164" fontId="4" fillId="0" borderId="4" xfId="0" applyNumberFormat="1" applyFont="1" applyBorder="1"/>
    <xf numFmtId="3" fontId="4" fillId="0" borderId="3" xfId="0" applyNumberFormat="1" applyFont="1" applyBorder="1"/>
    <xf numFmtId="164" fontId="4" fillId="0" borderId="1" xfId="0" applyNumberFormat="1" applyFont="1" applyBorder="1"/>
    <xf numFmtId="3" fontId="4" fillId="0" borderId="2" xfId="0" applyNumberFormat="1" applyFont="1" applyBorder="1"/>
    <xf numFmtId="3" fontId="10" fillId="0" borderId="23" xfId="0" applyNumberFormat="1" applyFont="1" applyBorder="1"/>
    <xf numFmtId="3" fontId="11" fillId="0" borderId="24" xfId="0" applyNumberFormat="1" applyFont="1" applyBorder="1"/>
    <xf numFmtId="164" fontId="4" fillId="0" borderId="29" xfId="0" applyNumberFormat="1" applyFont="1" applyBorder="1"/>
    <xf numFmtId="3" fontId="4" fillId="0" borderId="28" xfId="0" applyNumberFormat="1" applyFont="1" applyBorder="1"/>
    <xf numFmtId="3" fontId="9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3" fontId="11" fillId="0" borderId="1" xfId="0" applyNumberFormat="1" applyFont="1" applyBorder="1"/>
    <xf numFmtId="43" fontId="5" fillId="0" borderId="15" xfId="0" applyNumberFormat="1" applyFont="1" applyBorder="1" applyAlignment="1">
      <alignment vertical="top" wrapText="1"/>
    </xf>
    <xf numFmtId="3" fontId="11" fillId="0" borderId="28" xfId="0" applyNumberFormat="1" applyFont="1" applyBorder="1"/>
    <xf numFmtId="3" fontId="10" fillId="0" borderId="1" xfId="0" applyNumberFormat="1" applyFont="1" applyBorder="1"/>
    <xf numFmtId="3" fontId="11" fillId="0" borderId="31" xfId="0" applyNumberFormat="1" applyFont="1" applyBorder="1"/>
    <xf numFmtId="164" fontId="5" fillId="0" borderId="6" xfId="1" applyNumberFormat="1" applyFont="1" applyBorder="1" applyAlignment="1">
      <alignment horizontal="right" vertical="top" wrapText="1"/>
    </xf>
    <xf numFmtId="164" fontId="5" fillId="0" borderId="8" xfId="0" applyNumberFormat="1" applyFont="1" applyBorder="1" applyAlignment="1">
      <alignment vertical="top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167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32" xfId="0" applyFont="1" applyBorder="1" applyAlignment="1">
      <alignment vertical="top" wrapText="1"/>
    </xf>
    <xf numFmtId="0" fontId="5" fillId="0" borderId="33" xfId="0" applyFont="1" applyBorder="1" applyAlignment="1">
      <alignment vertical="top" wrapText="1"/>
    </xf>
    <xf numFmtId="0" fontId="5" fillId="0" borderId="34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/>
    </xf>
    <xf numFmtId="0" fontId="6" fillId="0" borderId="32" xfId="0" applyFont="1" applyBorder="1" applyAlignment="1">
      <alignment vertical="top" wrapText="1"/>
    </xf>
    <xf numFmtId="164" fontId="6" fillId="0" borderId="7" xfId="0" applyNumberFormat="1" applyFont="1" applyBorder="1" applyAlignment="1">
      <alignment vertical="top" wrapText="1"/>
    </xf>
    <xf numFmtId="43" fontId="6" fillId="0" borderId="15" xfId="0" applyNumberFormat="1" applyFont="1" applyBorder="1" applyAlignment="1">
      <alignment vertical="top" wrapText="1"/>
    </xf>
    <xf numFmtId="164" fontId="6" fillId="0" borderId="15" xfId="0" applyNumberFormat="1" applyFont="1" applyBorder="1" applyAlignment="1">
      <alignment vertical="top" wrapText="1"/>
    </xf>
    <xf numFmtId="43" fontId="6" fillId="0" borderId="0" xfId="0" applyNumberFormat="1" applyFont="1" applyBorder="1" applyAlignment="1">
      <alignment vertical="top" wrapText="1"/>
    </xf>
    <xf numFmtId="164" fontId="6" fillId="0" borderId="15" xfId="0" applyNumberFormat="1" applyFont="1" applyBorder="1"/>
    <xf numFmtId="3" fontId="6" fillId="0" borderId="15" xfId="0" applyNumberFormat="1" applyFont="1" applyBorder="1"/>
    <xf numFmtId="0" fontId="6" fillId="0" borderId="33" xfId="0" applyFont="1" applyBorder="1" applyAlignment="1">
      <alignment vertical="top" wrapText="1"/>
    </xf>
    <xf numFmtId="43" fontId="6" fillId="0" borderId="6" xfId="0" applyNumberFormat="1" applyFont="1" applyBorder="1" applyAlignment="1">
      <alignment vertical="top" wrapText="1"/>
    </xf>
    <xf numFmtId="164" fontId="6" fillId="0" borderId="6" xfId="0" applyNumberFormat="1" applyFont="1" applyBorder="1" applyAlignment="1">
      <alignment vertical="top" wrapText="1"/>
    </xf>
    <xf numFmtId="164" fontId="6" fillId="0" borderId="6" xfId="0" applyNumberFormat="1" applyFont="1" applyBorder="1"/>
    <xf numFmtId="3" fontId="6" fillId="0" borderId="6" xfId="0" applyNumberFormat="1" applyFont="1" applyBorder="1"/>
    <xf numFmtId="164" fontId="6" fillId="0" borderId="7" xfId="1" applyNumberFormat="1" applyFont="1" applyBorder="1" applyAlignment="1">
      <alignment vertical="top" wrapText="1"/>
    </xf>
    <xf numFmtId="43" fontId="6" fillId="0" borderId="6" xfId="1" applyFont="1" applyBorder="1" applyAlignment="1">
      <alignment vertical="top" wrapText="1"/>
    </xf>
    <xf numFmtId="164" fontId="6" fillId="0" borderId="6" xfId="1" applyNumberFormat="1" applyFont="1" applyBorder="1" applyAlignment="1">
      <alignment vertical="top" wrapText="1"/>
    </xf>
    <xf numFmtId="43" fontId="6" fillId="0" borderId="0" xfId="1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43" fontId="6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3" fontId="9" fillId="0" borderId="1" xfId="0" applyNumberFormat="1" applyFont="1" applyBorder="1"/>
    <xf numFmtId="3" fontId="9" fillId="0" borderId="28" xfId="0" applyNumberFormat="1" applyFont="1" applyBorder="1"/>
    <xf numFmtId="3" fontId="9" fillId="0" borderId="31" xfId="0" applyNumberFormat="1" applyFont="1" applyBorder="1"/>
    <xf numFmtId="164" fontId="9" fillId="0" borderId="29" xfId="0" applyNumberFormat="1" applyFont="1" applyBorder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9" fillId="2" borderId="3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/>
    <xf numFmtId="164" fontId="6" fillId="0" borderId="36" xfId="0" applyNumberFormat="1" applyFont="1" applyBorder="1" applyAlignment="1">
      <alignment vertical="top" wrapText="1"/>
    </xf>
    <xf numFmtId="164" fontId="6" fillId="0" borderId="36" xfId="0" applyNumberFormat="1" applyFont="1" applyBorder="1"/>
    <xf numFmtId="164" fontId="6" fillId="0" borderId="37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/>
    <xf numFmtId="164" fontId="12" fillId="0" borderId="0" xfId="0" applyNumberFormat="1" applyFont="1"/>
    <xf numFmtId="3" fontId="9" fillId="0" borderId="1" xfId="0" applyNumberFormat="1" applyFont="1" applyBorder="1" applyAlignment="1">
      <alignment horizontal="center"/>
    </xf>
    <xf numFmtId="164" fontId="6" fillId="0" borderId="7" xfId="0" applyNumberFormat="1" applyFont="1" applyBorder="1"/>
    <xf numFmtId="3" fontId="2" fillId="0" borderId="1" xfId="0" applyNumberFormat="1" applyFont="1" applyBorder="1" applyAlignment="1">
      <alignment horizontal="center"/>
    </xf>
    <xf numFmtId="0" fontId="9" fillId="2" borderId="35" xfId="0" applyFont="1" applyFill="1" applyBorder="1" applyAlignment="1">
      <alignment horizontal="right" vertical="center"/>
    </xf>
    <xf numFmtId="0" fontId="9" fillId="2" borderId="30" xfId="0" applyFont="1" applyFill="1" applyBorder="1" applyAlignment="1">
      <alignment horizontal="right" vertical="center"/>
    </xf>
    <xf numFmtId="0" fontId="9" fillId="2" borderId="38" xfId="0" applyFont="1" applyFill="1" applyBorder="1" applyAlignment="1">
      <alignment horizontal="center" vertical="center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 applyAlignment="1">
      <alignment vertical="center" wrapText="1"/>
    </xf>
    <xf numFmtId="167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6" borderId="16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166" fontId="8" fillId="4" borderId="20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67" fontId="5" fillId="0" borderId="0" xfId="0" applyNumberFormat="1" applyFont="1" applyAlignment="1">
      <alignment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</cellXfs>
  <cellStyles count="2">
    <cellStyle name="Millares 2" xfId="1" xr:uid="{ABAC08E0-2F28-456B-A885-78BDC09F997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1204638</xdr:colOff>
      <xdr:row>1</xdr:row>
      <xdr:rowOff>182097</xdr:rowOff>
    </xdr:from>
    <xdr:to>
      <xdr:col>4</xdr:col>
      <xdr:colOff>1386732</xdr:colOff>
      <xdr:row>5</xdr:row>
      <xdr:rowOff>308163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F9CB4B78-50ED-4ADA-A2DD-05AE4231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62395" y="406215"/>
          <a:ext cx="2535330" cy="1456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1642786</xdr:colOff>
      <xdr:row>0</xdr:row>
      <xdr:rowOff>217715</xdr:rowOff>
    </xdr:from>
    <xdr:to>
      <xdr:col>2</xdr:col>
      <xdr:colOff>400049</xdr:colOff>
      <xdr:row>4</xdr:row>
      <xdr:rowOff>60525</xdr:rowOff>
    </xdr:to>
    <xdr:pic>
      <xdr:nvPicPr>
        <xdr:cNvPr id="3" name="Picture 21" descr="OMSA">
          <a:extLst>
            <a:ext uri="{FF2B5EF4-FFF2-40B4-BE49-F238E27FC236}">
              <a16:creationId xmlns:a16="http://schemas.microsoft.com/office/drawing/2014/main" id="{0979626C-359E-4ED5-B70E-686E96C43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4607" y="217715"/>
          <a:ext cx="8472763" cy="1094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136072</xdr:colOff>
      <xdr:row>0</xdr:row>
      <xdr:rowOff>204108</xdr:rowOff>
    </xdr:from>
    <xdr:to>
      <xdr:col>4</xdr:col>
      <xdr:colOff>1937656</xdr:colOff>
      <xdr:row>4</xdr:row>
      <xdr:rowOff>46918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355CCEE2-CB3F-459F-AE6E-97A953C32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2322" y="204108"/>
          <a:ext cx="1801584" cy="1094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6903-36EE-4F7C-B9B7-23A823F276CB}">
  <sheetPr>
    <pageSetUpPr fitToPage="1"/>
  </sheetPr>
  <dimension ref="A2:O54"/>
  <sheetViews>
    <sheetView topLeftCell="F1" zoomScale="68" zoomScaleNormal="68" workbookViewId="0">
      <selection activeCell="G19" sqref="G19"/>
    </sheetView>
  </sheetViews>
  <sheetFormatPr baseColWidth="10" defaultRowHeight="18" x14ac:dyDescent="0.25"/>
  <cols>
    <col min="1" max="1" width="3.28515625" style="6" customWidth="1"/>
    <col min="2" max="2" width="57.5703125" style="6" customWidth="1"/>
    <col min="3" max="3" width="46.42578125" style="6" customWidth="1"/>
    <col min="4" max="4" width="35.28515625" style="6" customWidth="1"/>
    <col min="5" max="5" width="52.7109375" style="6" customWidth="1"/>
    <col min="6" max="6" width="32.42578125" style="6" customWidth="1"/>
    <col min="7" max="7" width="43.5703125" style="6" customWidth="1"/>
    <col min="8" max="8" width="35.42578125" style="6" customWidth="1"/>
    <col min="9" max="9" width="40.140625" style="6" customWidth="1"/>
    <col min="10" max="10" width="44.28515625" style="6" customWidth="1"/>
    <col min="11" max="11" width="41.7109375" style="6" customWidth="1"/>
    <col min="12" max="12" width="38.7109375" style="6" customWidth="1"/>
    <col min="13" max="14" width="7.28515625" style="6" customWidth="1"/>
    <col min="15" max="16384" width="11.42578125" style="6"/>
  </cols>
  <sheetData>
    <row r="2" spans="1:15" ht="26.25" customHeight="1" x14ac:dyDescent="0.3">
      <c r="A2" s="5"/>
      <c r="B2" s="138" t="s">
        <v>47</v>
      </c>
      <c r="C2" s="138"/>
      <c r="D2" s="138"/>
      <c r="E2" s="138"/>
      <c r="F2" s="138"/>
      <c r="G2" s="138"/>
      <c r="H2" s="138"/>
      <c r="I2" s="145"/>
      <c r="J2" s="145"/>
      <c r="K2" s="3"/>
      <c r="L2" s="3"/>
      <c r="M2" s="3"/>
      <c r="N2" s="3"/>
      <c r="O2" s="3"/>
    </row>
    <row r="3" spans="1:15" ht="26.25" customHeight="1" x14ac:dyDescent="0.3">
      <c r="A3" s="5"/>
      <c r="B3" s="139" t="s">
        <v>48</v>
      </c>
      <c r="C3" s="139"/>
      <c r="D3" s="139"/>
      <c r="E3" s="139"/>
      <c r="F3" s="139"/>
      <c r="G3" s="139"/>
      <c r="H3" s="139"/>
      <c r="I3" s="145"/>
      <c r="J3" s="145"/>
      <c r="K3" s="3"/>
      <c r="L3" s="3"/>
      <c r="M3" s="3"/>
      <c r="N3" s="3"/>
      <c r="O3" s="3"/>
    </row>
    <row r="4" spans="1:15" ht="26.25" customHeight="1" x14ac:dyDescent="0.3">
      <c r="A4" s="5"/>
      <c r="B4" s="140" t="s">
        <v>49</v>
      </c>
      <c r="C4" s="140"/>
      <c r="D4" s="140"/>
      <c r="E4" s="140"/>
      <c r="F4" s="140"/>
      <c r="G4" s="140"/>
      <c r="H4" s="140"/>
      <c r="I4" s="144"/>
      <c r="J4" s="144"/>
      <c r="K4" s="1"/>
      <c r="L4" s="1"/>
      <c r="M4" s="1"/>
      <c r="N4" s="1"/>
      <c r="O4" s="1"/>
    </row>
    <row r="5" spans="1:15" ht="25.5" customHeight="1" x14ac:dyDescent="0.3">
      <c r="A5" s="5"/>
      <c r="B5" s="141" t="s">
        <v>51</v>
      </c>
      <c r="C5" s="141"/>
      <c r="D5" s="141"/>
      <c r="E5" s="141"/>
      <c r="F5" s="141"/>
      <c r="G5" s="141"/>
      <c r="H5" s="141"/>
      <c r="I5" s="143"/>
      <c r="J5" s="143"/>
      <c r="K5" s="4"/>
      <c r="L5" s="2"/>
      <c r="M5" s="2"/>
      <c r="N5" s="2"/>
      <c r="O5" s="2"/>
    </row>
    <row r="6" spans="1:15" ht="26.25" customHeight="1" x14ac:dyDescent="0.3">
      <c r="A6" s="5"/>
      <c r="B6" s="142" t="s">
        <v>50</v>
      </c>
      <c r="C6" s="142"/>
      <c r="D6" s="142"/>
      <c r="E6" s="142"/>
      <c r="F6" s="142"/>
      <c r="G6" s="142"/>
      <c r="H6" s="142"/>
      <c r="I6" s="144"/>
      <c r="J6" s="144"/>
      <c r="K6" s="1"/>
      <c r="L6" s="1"/>
      <c r="M6" s="1"/>
      <c r="N6" s="1"/>
      <c r="O6" s="1"/>
    </row>
    <row r="7" spans="1:15" ht="28.5" thickBot="1" x14ac:dyDescent="0.4">
      <c r="A7" s="7"/>
      <c r="B7" s="7"/>
      <c r="C7" s="7"/>
      <c r="D7" s="7"/>
      <c r="E7" s="7"/>
      <c r="F7" s="7"/>
      <c r="G7" s="7"/>
      <c r="H7" s="7"/>
      <c r="I7" s="7"/>
      <c r="J7" s="8"/>
      <c r="K7" s="9"/>
      <c r="L7" s="9"/>
      <c r="M7" s="9"/>
      <c r="N7" s="9"/>
    </row>
    <row r="8" spans="1:15" ht="28.5" thickBot="1" x14ac:dyDescent="0.45">
      <c r="A8" s="7"/>
      <c r="B8" s="147" t="s">
        <v>45</v>
      </c>
      <c r="C8" s="149" t="s">
        <v>44</v>
      </c>
      <c r="D8" s="149"/>
      <c r="E8" s="150" t="s">
        <v>43</v>
      </c>
      <c r="F8" s="150"/>
      <c r="G8" s="151" t="s">
        <v>42</v>
      </c>
      <c r="H8" s="152"/>
      <c r="I8" s="153" t="s">
        <v>52</v>
      </c>
      <c r="J8" s="154"/>
      <c r="K8" s="10" t="s">
        <v>53</v>
      </c>
      <c r="L8" s="11"/>
      <c r="M8" s="12"/>
      <c r="N8" s="12"/>
    </row>
    <row r="9" spans="1:15" s="22" customFormat="1" ht="30.75" thickBot="1" x14ac:dyDescent="0.45">
      <c r="A9" s="13"/>
      <c r="B9" s="148"/>
      <c r="C9" s="14" t="s">
        <v>41</v>
      </c>
      <c r="D9" s="15" t="s">
        <v>40</v>
      </c>
      <c r="E9" s="16" t="s">
        <v>41</v>
      </c>
      <c r="F9" s="17" t="s">
        <v>40</v>
      </c>
      <c r="G9" s="18" t="s">
        <v>41</v>
      </c>
      <c r="H9" s="19" t="s">
        <v>40</v>
      </c>
      <c r="I9" s="20" t="s">
        <v>41</v>
      </c>
      <c r="J9" s="20" t="s">
        <v>40</v>
      </c>
      <c r="K9" s="20" t="s">
        <v>41</v>
      </c>
      <c r="L9" s="21" t="s">
        <v>40</v>
      </c>
      <c r="M9" s="12"/>
      <c r="N9" s="12"/>
    </row>
    <row r="10" spans="1:15" ht="30" x14ac:dyDescent="0.4">
      <c r="A10" s="7"/>
      <c r="B10" s="23" t="s">
        <v>39</v>
      </c>
      <c r="C10" s="24">
        <v>4644270</v>
      </c>
      <c r="D10" s="25">
        <v>309618</v>
      </c>
      <c r="E10" s="26">
        <v>5166150</v>
      </c>
      <c r="F10" s="27">
        <v>344410</v>
      </c>
      <c r="G10" s="28">
        <v>5583615</v>
      </c>
      <c r="H10" s="29">
        <v>372241</v>
      </c>
      <c r="I10" s="26">
        <v>5406930</v>
      </c>
      <c r="J10" s="30">
        <v>360462</v>
      </c>
      <c r="K10" s="31">
        <f t="shared" ref="K10:L15" si="0">+C10+E10+G10+I10</f>
        <v>20800965</v>
      </c>
      <c r="L10" s="32">
        <f t="shared" si="0"/>
        <v>1386731</v>
      </c>
      <c r="M10" s="33"/>
      <c r="N10" s="33"/>
    </row>
    <row r="11" spans="1:15" ht="30" x14ac:dyDescent="0.4">
      <c r="A11" s="7"/>
      <c r="B11" s="34" t="s">
        <v>38</v>
      </c>
      <c r="C11" s="35">
        <v>2914665</v>
      </c>
      <c r="D11" s="36">
        <v>194311</v>
      </c>
      <c r="E11" s="26">
        <v>3302955</v>
      </c>
      <c r="F11" s="37">
        <v>220197</v>
      </c>
      <c r="G11" s="26">
        <v>4313115</v>
      </c>
      <c r="H11" s="38">
        <v>287541</v>
      </c>
      <c r="I11" s="26">
        <v>4561515</v>
      </c>
      <c r="J11" s="30">
        <v>304101</v>
      </c>
      <c r="K11" s="39">
        <f t="shared" si="0"/>
        <v>15092250</v>
      </c>
      <c r="L11" s="40">
        <f t="shared" si="0"/>
        <v>1006150</v>
      </c>
      <c r="M11" s="33"/>
      <c r="N11" s="33"/>
    </row>
    <row r="12" spans="1:15" ht="30" x14ac:dyDescent="0.4">
      <c r="A12" s="7"/>
      <c r="B12" s="34" t="s">
        <v>37</v>
      </c>
      <c r="C12" s="35">
        <v>2179605</v>
      </c>
      <c r="D12" s="36">
        <v>145307</v>
      </c>
      <c r="E12" s="26">
        <v>2571165</v>
      </c>
      <c r="F12" s="37">
        <v>171411</v>
      </c>
      <c r="G12" s="26">
        <v>2804145</v>
      </c>
      <c r="H12" s="38">
        <v>186943</v>
      </c>
      <c r="I12" s="26">
        <v>2451960</v>
      </c>
      <c r="J12" s="30">
        <v>163464</v>
      </c>
      <c r="K12" s="39">
        <f t="shared" si="0"/>
        <v>10006875</v>
      </c>
      <c r="L12" s="40">
        <f t="shared" si="0"/>
        <v>667125</v>
      </c>
      <c r="M12" s="33"/>
      <c r="N12" s="33"/>
    </row>
    <row r="13" spans="1:15" ht="30" x14ac:dyDescent="0.4">
      <c r="A13" s="7"/>
      <c r="B13" s="34" t="s">
        <v>36</v>
      </c>
      <c r="C13" s="35">
        <v>1400115</v>
      </c>
      <c r="D13" s="36">
        <v>93341</v>
      </c>
      <c r="E13" s="26">
        <v>1573275</v>
      </c>
      <c r="F13" s="37">
        <v>104885</v>
      </c>
      <c r="G13" s="26">
        <v>1631880</v>
      </c>
      <c r="H13" s="38">
        <v>108792</v>
      </c>
      <c r="I13" s="26">
        <v>1475085</v>
      </c>
      <c r="J13" s="30">
        <v>98339</v>
      </c>
      <c r="K13" s="39">
        <f t="shared" si="0"/>
        <v>6080355</v>
      </c>
      <c r="L13" s="40">
        <f t="shared" si="0"/>
        <v>405357</v>
      </c>
      <c r="M13" s="33"/>
      <c r="N13" s="33"/>
    </row>
    <row r="14" spans="1:15" ht="30" x14ac:dyDescent="0.4">
      <c r="A14" s="7"/>
      <c r="B14" s="34" t="s">
        <v>35</v>
      </c>
      <c r="C14" s="35">
        <v>1482810</v>
      </c>
      <c r="D14" s="36">
        <v>98854</v>
      </c>
      <c r="E14" s="26">
        <v>1517445</v>
      </c>
      <c r="F14" s="37">
        <v>101163</v>
      </c>
      <c r="G14" s="26">
        <v>1640190</v>
      </c>
      <c r="H14" s="38">
        <v>109346</v>
      </c>
      <c r="I14" s="26">
        <v>1352640</v>
      </c>
      <c r="J14" s="30">
        <v>90176</v>
      </c>
      <c r="K14" s="39">
        <f t="shared" si="0"/>
        <v>5993085</v>
      </c>
      <c r="L14" s="40">
        <f t="shared" si="0"/>
        <v>399539</v>
      </c>
      <c r="M14" s="33"/>
      <c r="N14" s="33"/>
    </row>
    <row r="15" spans="1:15" ht="30" x14ac:dyDescent="0.4">
      <c r="A15" s="7"/>
      <c r="B15" s="34" t="s">
        <v>34</v>
      </c>
      <c r="C15" s="35">
        <v>1106145</v>
      </c>
      <c r="D15" s="36">
        <v>73743</v>
      </c>
      <c r="E15" s="26">
        <v>1193220</v>
      </c>
      <c r="F15" s="37">
        <v>79548</v>
      </c>
      <c r="G15" s="26">
        <v>1246320</v>
      </c>
      <c r="H15" s="38">
        <v>83088</v>
      </c>
      <c r="I15" s="26">
        <v>1122870</v>
      </c>
      <c r="J15" s="30">
        <v>74858</v>
      </c>
      <c r="K15" s="39">
        <f t="shared" si="0"/>
        <v>4668555</v>
      </c>
      <c r="L15" s="40">
        <f t="shared" si="0"/>
        <v>311237</v>
      </c>
      <c r="M15" s="33"/>
      <c r="N15" s="33"/>
    </row>
    <row r="16" spans="1:15" ht="30" x14ac:dyDescent="0.4">
      <c r="A16" s="7"/>
      <c r="B16" s="34" t="s">
        <v>33</v>
      </c>
      <c r="C16" s="41" t="s">
        <v>7</v>
      </c>
      <c r="D16" s="42" t="s">
        <v>7</v>
      </c>
      <c r="E16" s="43" t="s">
        <v>7</v>
      </c>
      <c r="F16" s="37" t="s">
        <v>7</v>
      </c>
      <c r="G16" s="43" t="s">
        <v>7</v>
      </c>
      <c r="H16" s="37" t="s">
        <v>7</v>
      </c>
      <c r="I16" s="43" t="s">
        <v>7</v>
      </c>
      <c r="J16" s="44" t="s">
        <v>7</v>
      </c>
      <c r="K16" s="39" t="s">
        <v>7</v>
      </c>
      <c r="L16" s="40" t="s">
        <v>7</v>
      </c>
      <c r="M16" s="33"/>
      <c r="N16" s="33"/>
    </row>
    <row r="17" spans="1:14" ht="30" x14ac:dyDescent="0.4">
      <c r="A17" s="7"/>
      <c r="B17" s="34" t="s">
        <v>32</v>
      </c>
      <c r="C17" s="35">
        <v>1494630</v>
      </c>
      <c r="D17" s="36">
        <v>99642</v>
      </c>
      <c r="E17" s="26">
        <v>1843395</v>
      </c>
      <c r="F17" s="37">
        <v>122893</v>
      </c>
      <c r="G17" s="26">
        <v>1961745</v>
      </c>
      <c r="H17" s="38">
        <v>130783</v>
      </c>
      <c r="I17" s="26">
        <v>1664595</v>
      </c>
      <c r="J17" s="30">
        <v>110973</v>
      </c>
      <c r="K17" s="39">
        <f>+C17+E17+G17+I17</f>
        <v>6964365</v>
      </c>
      <c r="L17" s="40">
        <f>+D17+F17+H17+J17</f>
        <v>464291</v>
      </c>
      <c r="M17" s="33"/>
      <c r="N17" s="33"/>
    </row>
    <row r="18" spans="1:14" ht="42.75" customHeight="1" x14ac:dyDescent="0.4">
      <c r="A18" s="7"/>
      <c r="B18" s="34" t="s">
        <v>31</v>
      </c>
      <c r="C18" s="35">
        <v>1054665</v>
      </c>
      <c r="D18" s="36">
        <v>70311</v>
      </c>
      <c r="E18" s="26">
        <v>1116930</v>
      </c>
      <c r="F18" s="37">
        <v>74462</v>
      </c>
      <c r="G18" s="26">
        <v>1309770</v>
      </c>
      <c r="H18" s="38">
        <v>87318</v>
      </c>
      <c r="I18" s="26">
        <v>1611900</v>
      </c>
      <c r="J18" s="30">
        <v>107460</v>
      </c>
      <c r="K18" s="39">
        <f>+C18+E18+G18+I18</f>
        <v>5093265</v>
      </c>
      <c r="L18" s="40">
        <f>+D18+F18+H18+J18</f>
        <v>339551</v>
      </c>
      <c r="M18" s="33"/>
      <c r="N18" s="33"/>
    </row>
    <row r="19" spans="1:14" ht="30" x14ac:dyDescent="0.4">
      <c r="A19" s="7"/>
      <c r="B19" s="34" t="s">
        <v>30</v>
      </c>
      <c r="C19" s="35">
        <v>699810</v>
      </c>
      <c r="D19" s="36">
        <v>46654</v>
      </c>
      <c r="E19" s="26">
        <v>376650</v>
      </c>
      <c r="F19" s="37">
        <v>25110</v>
      </c>
      <c r="G19" s="26" t="s">
        <v>7</v>
      </c>
      <c r="H19" s="38" t="s">
        <v>7</v>
      </c>
      <c r="I19" s="26" t="s">
        <v>7</v>
      </c>
      <c r="J19" s="30" t="s">
        <v>7</v>
      </c>
      <c r="K19" s="39">
        <f>+C19+E19</f>
        <v>1076460</v>
      </c>
      <c r="L19" s="40">
        <f>+D19+F19</f>
        <v>71764</v>
      </c>
      <c r="M19" s="33"/>
      <c r="N19" s="33"/>
    </row>
    <row r="20" spans="1:14" ht="30" x14ac:dyDescent="0.4">
      <c r="A20" s="7"/>
      <c r="B20" s="34" t="s">
        <v>29</v>
      </c>
      <c r="C20" s="35">
        <v>168555</v>
      </c>
      <c r="D20" s="36">
        <v>11237</v>
      </c>
      <c r="E20" s="26">
        <v>192780</v>
      </c>
      <c r="F20" s="37">
        <v>12852</v>
      </c>
      <c r="G20" s="26">
        <v>224625</v>
      </c>
      <c r="H20" s="38">
        <v>14975</v>
      </c>
      <c r="I20" s="26">
        <v>213405</v>
      </c>
      <c r="J20" s="30">
        <v>14227</v>
      </c>
      <c r="K20" s="39">
        <f>+C20+E20+G20+I20</f>
        <v>799365</v>
      </c>
      <c r="L20" s="40">
        <f>+D20+F20+H20+J20</f>
        <v>53291</v>
      </c>
      <c r="M20" s="33"/>
      <c r="N20" s="33"/>
    </row>
    <row r="21" spans="1:14" ht="30" x14ac:dyDescent="0.4">
      <c r="A21" s="7"/>
      <c r="B21" s="34" t="s">
        <v>28</v>
      </c>
      <c r="C21" s="35">
        <v>756300</v>
      </c>
      <c r="D21" s="36">
        <v>50420</v>
      </c>
      <c r="E21" s="26">
        <v>789225</v>
      </c>
      <c r="F21" s="37">
        <v>52615</v>
      </c>
      <c r="G21" s="26">
        <v>707175</v>
      </c>
      <c r="H21" s="38">
        <v>47145</v>
      </c>
      <c r="I21" s="26" t="s">
        <v>7</v>
      </c>
      <c r="J21" s="30" t="s">
        <v>7</v>
      </c>
      <c r="K21" s="39">
        <f>+C21+E21+G21</f>
        <v>2252700</v>
      </c>
      <c r="L21" s="40">
        <f>+D21+F21+H21</f>
        <v>150180</v>
      </c>
      <c r="M21" s="33"/>
      <c r="N21" s="33"/>
    </row>
    <row r="22" spans="1:14" ht="30" x14ac:dyDescent="0.4">
      <c r="A22" s="7"/>
      <c r="B22" s="34" t="s">
        <v>27</v>
      </c>
      <c r="C22" s="45">
        <v>911715</v>
      </c>
      <c r="D22" s="46">
        <v>60781</v>
      </c>
      <c r="E22" s="47">
        <v>1052685</v>
      </c>
      <c r="F22" s="48">
        <v>70179</v>
      </c>
      <c r="G22" s="47">
        <v>894285</v>
      </c>
      <c r="H22" s="49">
        <v>59619</v>
      </c>
      <c r="I22" s="47" t="s">
        <v>7</v>
      </c>
      <c r="J22" s="50" t="s">
        <v>7</v>
      </c>
      <c r="K22" s="39">
        <f>+C22+E22+G22</f>
        <v>2858685</v>
      </c>
      <c r="L22" s="40">
        <f>+D22+F22+H22</f>
        <v>190579</v>
      </c>
      <c r="M22" s="33"/>
      <c r="N22" s="33"/>
    </row>
    <row r="23" spans="1:14" ht="30" x14ac:dyDescent="0.4">
      <c r="A23" s="7"/>
      <c r="B23" s="34" t="s">
        <v>26</v>
      </c>
      <c r="C23" s="35">
        <v>343110</v>
      </c>
      <c r="D23" s="36">
        <v>22874</v>
      </c>
      <c r="E23" s="26">
        <v>399495</v>
      </c>
      <c r="F23" s="37">
        <v>26633</v>
      </c>
      <c r="G23" s="26">
        <v>422565</v>
      </c>
      <c r="H23" s="38">
        <v>28171</v>
      </c>
      <c r="I23" s="26">
        <v>498225</v>
      </c>
      <c r="J23" s="30">
        <v>33215</v>
      </c>
      <c r="K23" s="39">
        <f>+C23+E23+G23+I23</f>
        <v>1663395</v>
      </c>
      <c r="L23" s="40">
        <f>+D23+F23+H23</f>
        <v>77678</v>
      </c>
      <c r="M23" s="33"/>
      <c r="N23" s="33"/>
    </row>
    <row r="24" spans="1:14" ht="30" x14ac:dyDescent="0.4">
      <c r="A24" s="7"/>
      <c r="B24" s="34" t="s">
        <v>25</v>
      </c>
      <c r="C24" s="45">
        <v>3113775</v>
      </c>
      <c r="D24" s="46">
        <v>207585</v>
      </c>
      <c r="E24" s="47">
        <v>3679470</v>
      </c>
      <c r="F24" s="48">
        <v>245298</v>
      </c>
      <c r="G24" s="47">
        <v>3928320</v>
      </c>
      <c r="H24" s="49">
        <v>261888</v>
      </c>
      <c r="I24" s="47">
        <v>3342255</v>
      </c>
      <c r="J24" s="50">
        <v>222817</v>
      </c>
      <c r="K24" s="39">
        <f>+C24+E24+G24+I24</f>
        <v>14063820</v>
      </c>
      <c r="L24" s="40">
        <f>+D24+F24+H24+J24</f>
        <v>937588</v>
      </c>
      <c r="M24" s="33"/>
      <c r="N24" s="33"/>
    </row>
    <row r="25" spans="1:14" ht="30" x14ac:dyDescent="0.4">
      <c r="A25" s="7"/>
      <c r="B25" s="34" t="s">
        <v>24</v>
      </c>
      <c r="C25" s="35">
        <v>661095</v>
      </c>
      <c r="D25" s="36">
        <v>44073</v>
      </c>
      <c r="E25" s="26">
        <v>966975</v>
      </c>
      <c r="F25" s="37">
        <v>64465</v>
      </c>
      <c r="G25" s="26">
        <v>1223760</v>
      </c>
      <c r="H25" s="38">
        <v>81584</v>
      </c>
      <c r="I25" s="26">
        <v>1189395</v>
      </c>
      <c r="J25" s="30">
        <v>79293</v>
      </c>
      <c r="K25" s="39">
        <f>+C25+E25+G25+I25</f>
        <v>4041225</v>
      </c>
      <c r="L25" s="40">
        <f>+D25+F25+H25+J25</f>
        <v>269415</v>
      </c>
      <c r="M25" s="33"/>
      <c r="N25" s="33"/>
    </row>
    <row r="26" spans="1:14" ht="30" x14ac:dyDescent="0.4">
      <c r="A26" s="7"/>
      <c r="B26" s="34" t="s">
        <v>23</v>
      </c>
      <c r="C26" s="45">
        <v>347010</v>
      </c>
      <c r="D26" s="46">
        <v>23134</v>
      </c>
      <c r="E26" s="47">
        <v>396615</v>
      </c>
      <c r="F26" s="48">
        <v>26441</v>
      </c>
      <c r="G26" s="47">
        <v>406605</v>
      </c>
      <c r="H26" s="49">
        <v>27107</v>
      </c>
      <c r="I26" s="47">
        <v>323895</v>
      </c>
      <c r="J26" s="50">
        <v>21593</v>
      </c>
      <c r="K26" s="39">
        <f>+C26+E26+G26+I26</f>
        <v>1474125</v>
      </c>
      <c r="L26" s="40">
        <f>+D26+F26+H26+J26</f>
        <v>98275</v>
      </c>
      <c r="M26" s="33"/>
      <c r="N26" s="33"/>
    </row>
    <row r="27" spans="1:14" ht="30" x14ac:dyDescent="0.4">
      <c r="A27" s="7"/>
      <c r="B27" s="34" t="s">
        <v>22</v>
      </c>
      <c r="C27" s="51" t="s">
        <v>7</v>
      </c>
      <c r="D27" s="52" t="s">
        <v>7</v>
      </c>
      <c r="E27" s="53" t="s">
        <v>7</v>
      </c>
      <c r="F27" s="48" t="s">
        <v>7</v>
      </c>
      <c r="G27" s="53"/>
      <c r="H27" s="48"/>
      <c r="I27" s="54" t="s">
        <v>7</v>
      </c>
      <c r="J27" s="55" t="s">
        <v>7</v>
      </c>
      <c r="K27" s="39" t="s">
        <v>7</v>
      </c>
      <c r="L27" s="40" t="s">
        <v>7</v>
      </c>
      <c r="M27" s="33"/>
      <c r="N27" s="33"/>
    </row>
    <row r="28" spans="1:14" ht="30" x14ac:dyDescent="0.4">
      <c r="A28" s="7"/>
      <c r="B28" s="34" t="s">
        <v>21</v>
      </c>
      <c r="C28" s="45">
        <v>424800</v>
      </c>
      <c r="D28" s="46">
        <v>28320</v>
      </c>
      <c r="E28" s="47">
        <v>509865</v>
      </c>
      <c r="F28" s="48">
        <v>33991</v>
      </c>
      <c r="G28" s="47">
        <v>536235</v>
      </c>
      <c r="H28" s="49">
        <v>35749</v>
      </c>
      <c r="I28" s="47">
        <v>451485</v>
      </c>
      <c r="J28" s="50">
        <v>30099</v>
      </c>
      <c r="K28" s="39">
        <f>+C28+E28+G28+I28</f>
        <v>1922385</v>
      </c>
      <c r="L28" s="40">
        <f>+D28+F28+H28+J28</f>
        <v>128159</v>
      </c>
      <c r="M28" s="33"/>
      <c r="N28" s="33"/>
    </row>
    <row r="29" spans="1:14" ht="30" x14ac:dyDescent="0.4">
      <c r="A29" s="7"/>
      <c r="B29" s="34" t="s">
        <v>20</v>
      </c>
      <c r="C29" s="51" t="s">
        <v>7</v>
      </c>
      <c r="D29" s="52" t="s">
        <v>7</v>
      </c>
      <c r="E29" s="53" t="s">
        <v>7</v>
      </c>
      <c r="F29" s="48" t="s">
        <v>7</v>
      </c>
      <c r="G29" s="53" t="s">
        <v>7</v>
      </c>
      <c r="H29" s="48" t="s">
        <v>7</v>
      </c>
      <c r="I29" s="54" t="s">
        <v>7</v>
      </c>
      <c r="J29" s="55" t="s">
        <v>7</v>
      </c>
      <c r="K29" s="39" t="s">
        <v>7</v>
      </c>
      <c r="L29" s="40" t="s">
        <v>7</v>
      </c>
      <c r="M29" s="33"/>
      <c r="N29" s="33"/>
    </row>
    <row r="30" spans="1:14" ht="30" x14ac:dyDescent="0.4">
      <c r="A30" s="7"/>
      <c r="B30" s="34" t="s">
        <v>19</v>
      </c>
      <c r="C30" s="51" t="s">
        <v>7</v>
      </c>
      <c r="D30" s="52" t="s">
        <v>7</v>
      </c>
      <c r="E30" s="53" t="s">
        <v>7</v>
      </c>
      <c r="F30" s="48" t="s">
        <v>7</v>
      </c>
      <c r="G30" s="53" t="s">
        <v>7</v>
      </c>
      <c r="H30" s="48" t="s">
        <v>7</v>
      </c>
      <c r="I30" s="54" t="s">
        <v>7</v>
      </c>
      <c r="J30" s="55" t="s">
        <v>7</v>
      </c>
      <c r="K30" s="39" t="s">
        <v>7</v>
      </c>
      <c r="L30" s="40" t="s">
        <v>7</v>
      </c>
      <c r="M30" s="33"/>
      <c r="N30" s="33"/>
    </row>
    <row r="31" spans="1:14" ht="30" x14ac:dyDescent="0.4">
      <c r="A31" s="7"/>
      <c r="B31" s="34" t="s">
        <v>18</v>
      </c>
      <c r="C31" s="51" t="s">
        <v>7</v>
      </c>
      <c r="D31" s="52" t="s">
        <v>7</v>
      </c>
      <c r="E31" s="53" t="s">
        <v>7</v>
      </c>
      <c r="F31" s="48" t="s">
        <v>7</v>
      </c>
      <c r="G31" s="53" t="s">
        <v>7</v>
      </c>
      <c r="H31" s="48" t="s">
        <v>7</v>
      </c>
      <c r="I31" s="54" t="s">
        <v>7</v>
      </c>
      <c r="J31" s="55" t="s">
        <v>7</v>
      </c>
      <c r="K31" s="39" t="s">
        <v>7</v>
      </c>
      <c r="L31" s="40" t="s">
        <v>7</v>
      </c>
      <c r="M31" s="33"/>
      <c r="N31" s="33"/>
    </row>
    <row r="32" spans="1:14" ht="30" x14ac:dyDescent="0.4">
      <c r="A32" s="7"/>
      <c r="B32" s="34" t="s">
        <v>17</v>
      </c>
      <c r="C32" s="41" t="s">
        <v>7</v>
      </c>
      <c r="D32" s="42" t="s">
        <v>7</v>
      </c>
      <c r="E32" s="43" t="s">
        <v>7</v>
      </c>
      <c r="F32" s="37" t="s">
        <v>7</v>
      </c>
      <c r="G32" s="43" t="s">
        <v>7</v>
      </c>
      <c r="H32" s="37" t="s">
        <v>7</v>
      </c>
      <c r="I32" s="43" t="s">
        <v>7</v>
      </c>
      <c r="J32" s="44" t="s">
        <v>7</v>
      </c>
      <c r="K32" s="39" t="s">
        <v>7</v>
      </c>
      <c r="L32" s="40" t="s">
        <v>7</v>
      </c>
      <c r="M32" s="33"/>
      <c r="N32" s="33"/>
    </row>
    <row r="33" spans="1:14" ht="30" x14ac:dyDescent="0.4">
      <c r="A33" s="7"/>
      <c r="B33" s="34" t="s">
        <v>16</v>
      </c>
      <c r="C33" s="41" t="s">
        <v>7</v>
      </c>
      <c r="D33" s="42" t="s">
        <v>7</v>
      </c>
      <c r="E33" s="43" t="s">
        <v>7</v>
      </c>
      <c r="F33" s="37" t="s">
        <v>7</v>
      </c>
      <c r="G33" s="43" t="s">
        <v>7</v>
      </c>
      <c r="H33" s="37" t="s">
        <v>7</v>
      </c>
      <c r="I33" s="43" t="s">
        <v>7</v>
      </c>
      <c r="J33" s="44" t="s">
        <v>7</v>
      </c>
      <c r="K33" s="39" t="s">
        <v>7</v>
      </c>
      <c r="L33" s="40" t="s">
        <v>7</v>
      </c>
      <c r="M33" s="33"/>
      <c r="N33" s="33"/>
    </row>
    <row r="34" spans="1:14" ht="30" x14ac:dyDescent="0.4">
      <c r="A34" s="7"/>
      <c r="B34" s="34" t="s">
        <v>15</v>
      </c>
      <c r="C34" s="41" t="s">
        <v>7</v>
      </c>
      <c r="D34" s="42" t="s">
        <v>7</v>
      </c>
      <c r="E34" s="43" t="s">
        <v>7</v>
      </c>
      <c r="F34" s="37" t="s">
        <v>7</v>
      </c>
      <c r="G34" s="43" t="s">
        <v>7</v>
      </c>
      <c r="H34" s="37" t="s">
        <v>7</v>
      </c>
      <c r="I34" s="43" t="s">
        <v>7</v>
      </c>
      <c r="J34" s="44" t="s">
        <v>7</v>
      </c>
      <c r="K34" s="39" t="s">
        <v>7</v>
      </c>
      <c r="L34" s="40" t="s">
        <v>7</v>
      </c>
      <c r="M34" s="33"/>
      <c r="N34" s="33"/>
    </row>
    <row r="35" spans="1:14" ht="30" x14ac:dyDescent="0.4">
      <c r="A35" s="7"/>
      <c r="B35" s="34" t="s">
        <v>14</v>
      </c>
      <c r="C35" s="51" t="s">
        <v>7</v>
      </c>
      <c r="D35" s="52" t="s">
        <v>7</v>
      </c>
      <c r="E35" s="53" t="s">
        <v>7</v>
      </c>
      <c r="F35" s="48" t="s">
        <v>7</v>
      </c>
      <c r="G35" s="53" t="s">
        <v>7</v>
      </c>
      <c r="H35" s="48" t="s">
        <v>7</v>
      </c>
      <c r="I35" s="54" t="s">
        <v>7</v>
      </c>
      <c r="J35" s="55" t="s">
        <v>7</v>
      </c>
      <c r="K35" s="39" t="s">
        <v>7</v>
      </c>
      <c r="L35" s="40" t="s">
        <v>7</v>
      </c>
      <c r="M35" s="33"/>
      <c r="N35" s="33"/>
    </row>
    <row r="36" spans="1:14" ht="30" x14ac:dyDescent="0.4">
      <c r="A36" s="7"/>
      <c r="B36" s="34" t="s">
        <v>13</v>
      </c>
      <c r="C36" s="35">
        <v>583020</v>
      </c>
      <c r="D36" s="36">
        <v>38868</v>
      </c>
      <c r="E36" s="26">
        <v>760305</v>
      </c>
      <c r="F36" s="37">
        <v>50687</v>
      </c>
      <c r="G36" s="26">
        <v>886365</v>
      </c>
      <c r="H36" s="38">
        <v>59091</v>
      </c>
      <c r="I36" s="26">
        <v>810900</v>
      </c>
      <c r="J36" s="30">
        <v>54060</v>
      </c>
      <c r="K36" s="39">
        <f t="shared" ref="K36:L39" si="1">+C36+E36+G36+I36</f>
        <v>3040590</v>
      </c>
      <c r="L36" s="40">
        <f t="shared" si="1"/>
        <v>202706</v>
      </c>
      <c r="M36" s="33"/>
      <c r="N36" s="33"/>
    </row>
    <row r="37" spans="1:14" ht="30" x14ac:dyDescent="0.4">
      <c r="A37" s="7"/>
      <c r="B37" s="34" t="s">
        <v>12</v>
      </c>
      <c r="C37" s="35">
        <v>537600</v>
      </c>
      <c r="D37" s="36">
        <v>35840</v>
      </c>
      <c r="E37" s="26">
        <v>764865</v>
      </c>
      <c r="F37" s="37">
        <v>50991</v>
      </c>
      <c r="G37" s="26">
        <v>875655</v>
      </c>
      <c r="H37" s="38">
        <v>58377</v>
      </c>
      <c r="I37" s="26">
        <v>765735</v>
      </c>
      <c r="J37" s="30">
        <v>51049</v>
      </c>
      <c r="K37" s="39">
        <f t="shared" si="1"/>
        <v>2943855</v>
      </c>
      <c r="L37" s="40">
        <f t="shared" si="1"/>
        <v>196257</v>
      </c>
      <c r="M37" s="33"/>
      <c r="N37" s="33"/>
    </row>
    <row r="38" spans="1:14" ht="30" x14ac:dyDescent="0.4">
      <c r="A38" s="7"/>
      <c r="B38" s="34" t="s">
        <v>11</v>
      </c>
      <c r="C38" s="35">
        <v>460500</v>
      </c>
      <c r="D38" s="36">
        <v>30700</v>
      </c>
      <c r="E38" s="26">
        <v>668760</v>
      </c>
      <c r="F38" s="37">
        <v>44584</v>
      </c>
      <c r="G38" s="26">
        <v>723600</v>
      </c>
      <c r="H38" s="38">
        <v>48240</v>
      </c>
      <c r="I38" s="26">
        <v>650130</v>
      </c>
      <c r="J38" s="30">
        <v>43342</v>
      </c>
      <c r="K38" s="39">
        <f t="shared" si="1"/>
        <v>2502990</v>
      </c>
      <c r="L38" s="40">
        <f t="shared" si="1"/>
        <v>166866</v>
      </c>
      <c r="M38" s="33"/>
      <c r="N38" s="33"/>
    </row>
    <row r="39" spans="1:14" ht="60" x14ac:dyDescent="0.4">
      <c r="A39" s="7"/>
      <c r="B39" s="34" t="s">
        <v>10</v>
      </c>
      <c r="C39" s="45">
        <v>60930</v>
      </c>
      <c r="D39" s="46">
        <v>4062</v>
      </c>
      <c r="E39" s="54">
        <v>81150</v>
      </c>
      <c r="F39" s="48">
        <v>5410</v>
      </c>
      <c r="G39" s="47">
        <v>95475</v>
      </c>
      <c r="H39" s="49">
        <v>6365</v>
      </c>
      <c r="I39" s="47">
        <v>80025</v>
      </c>
      <c r="J39" s="50">
        <v>5335</v>
      </c>
      <c r="K39" s="39">
        <f t="shared" si="1"/>
        <v>317580</v>
      </c>
      <c r="L39" s="40">
        <f t="shared" si="1"/>
        <v>21172</v>
      </c>
      <c r="M39" s="33"/>
      <c r="N39" s="33"/>
    </row>
    <row r="40" spans="1:14" ht="30" x14ac:dyDescent="0.4">
      <c r="A40" s="7"/>
      <c r="B40" s="34" t="s">
        <v>9</v>
      </c>
      <c r="C40" s="51" t="s">
        <v>7</v>
      </c>
      <c r="D40" s="52" t="s">
        <v>7</v>
      </c>
      <c r="E40" s="53" t="s">
        <v>7</v>
      </c>
      <c r="F40" s="48" t="s">
        <v>7</v>
      </c>
      <c r="G40" s="53" t="s">
        <v>7</v>
      </c>
      <c r="H40" s="48" t="s">
        <v>7</v>
      </c>
      <c r="I40" s="54" t="s">
        <v>7</v>
      </c>
      <c r="J40" s="55" t="s">
        <v>7</v>
      </c>
      <c r="K40" s="39" t="s">
        <v>7</v>
      </c>
      <c r="L40" s="40" t="s">
        <v>7</v>
      </c>
      <c r="M40" s="33"/>
      <c r="N40" s="33"/>
    </row>
    <row r="41" spans="1:14" ht="60" x14ac:dyDescent="0.4">
      <c r="A41" s="7"/>
      <c r="B41" s="34" t="s">
        <v>8</v>
      </c>
      <c r="C41" s="41" t="s">
        <v>7</v>
      </c>
      <c r="D41" s="42" t="s">
        <v>7</v>
      </c>
      <c r="E41" s="43" t="s">
        <v>7</v>
      </c>
      <c r="F41" s="37" t="s">
        <v>7</v>
      </c>
      <c r="G41" s="43" t="s">
        <v>7</v>
      </c>
      <c r="H41" s="37" t="s">
        <v>7</v>
      </c>
      <c r="I41" s="43" t="s">
        <v>7</v>
      </c>
      <c r="J41" s="44" t="s">
        <v>7</v>
      </c>
      <c r="K41" s="39" t="s">
        <v>7</v>
      </c>
      <c r="L41" s="40" t="s">
        <v>7</v>
      </c>
      <c r="M41" s="33"/>
      <c r="N41" s="33"/>
    </row>
    <row r="42" spans="1:14" ht="35.25" customHeight="1" x14ac:dyDescent="0.4">
      <c r="A42" s="7"/>
      <c r="B42" s="34" t="s">
        <v>6</v>
      </c>
      <c r="C42" s="35">
        <v>134160</v>
      </c>
      <c r="D42" s="36">
        <v>8944</v>
      </c>
      <c r="E42" s="26">
        <v>180765</v>
      </c>
      <c r="F42" s="37">
        <v>12051</v>
      </c>
      <c r="G42" s="26">
        <v>211695</v>
      </c>
      <c r="H42" s="38">
        <v>14113</v>
      </c>
      <c r="I42" s="26">
        <v>192375</v>
      </c>
      <c r="J42" s="30">
        <v>12825</v>
      </c>
      <c r="K42" s="39">
        <f>+C42+E42+G42+I42</f>
        <v>718995</v>
      </c>
      <c r="L42" s="40">
        <f>+D42+F42+H42+J42</f>
        <v>47933</v>
      </c>
      <c r="M42" s="33"/>
      <c r="N42" s="33"/>
    </row>
    <row r="43" spans="1:14" ht="42" customHeight="1" thickBot="1" x14ac:dyDescent="0.45">
      <c r="A43" s="7"/>
      <c r="B43" s="34" t="s">
        <v>5</v>
      </c>
      <c r="C43" s="56">
        <v>67845</v>
      </c>
      <c r="D43" s="57">
        <v>4523</v>
      </c>
      <c r="E43" s="26">
        <v>83460</v>
      </c>
      <c r="F43" s="58">
        <v>5564</v>
      </c>
      <c r="G43" s="26">
        <v>101325</v>
      </c>
      <c r="H43" s="59">
        <v>6755</v>
      </c>
      <c r="I43" s="35">
        <v>91770</v>
      </c>
      <c r="J43" s="30">
        <v>6118</v>
      </c>
      <c r="K43" s="39">
        <f>+C43+E43+G43+I43</f>
        <v>344400</v>
      </c>
      <c r="L43" s="40">
        <f>+D43+F43+H43+J43</f>
        <v>22960</v>
      </c>
      <c r="M43" s="33"/>
      <c r="N43" s="33"/>
    </row>
    <row r="44" spans="1:14" ht="36" thickBot="1" x14ac:dyDescent="0.55000000000000004">
      <c r="A44" s="7"/>
      <c r="B44" s="60" t="s">
        <v>4</v>
      </c>
      <c r="C44" s="61">
        <f>SUM(C10:C43)</f>
        <v>25547130</v>
      </c>
      <c r="D44" s="62">
        <f>+D10+D11+D12+D13+D14+D15+D17+D18+D19+D20+D21+D22+D23+D24+D25+D26+D28+D36+D37+D38+D39+D42+D43</f>
        <v>1703142</v>
      </c>
      <c r="E44" s="63">
        <f t="shared" ref="E44:H44" si="2">SUM(E10:E43)</f>
        <v>29187600</v>
      </c>
      <c r="F44" s="64">
        <f t="shared" si="2"/>
        <v>1945840</v>
      </c>
      <c r="G44" s="63">
        <f t="shared" si="2"/>
        <v>31728465</v>
      </c>
      <c r="H44" s="64">
        <f t="shared" si="2"/>
        <v>2115231</v>
      </c>
      <c r="I44" s="65">
        <f>SUM(I10:I43)</f>
        <v>28257090</v>
      </c>
      <c r="J44" s="66">
        <f>SUM(J10:J43)</f>
        <v>1883806</v>
      </c>
      <c r="K44" s="67">
        <v>114222060</v>
      </c>
      <c r="L44" s="68">
        <f>SUM(L10:L43)</f>
        <v>7614804</v>
      </c>
      <c r="M44" s="69"/>
      <c r="N44" s="69"/>
    </row>
    <row r="45" spans="1:14" ht="21" thickTop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4" ht="20.25" x14ac:dyDescent="0.3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4" ht="20.25" x14ac:dyDescent="0.3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4" ht="25.5" x14ac:dyDescent="0.35">
      <c r="A48" s="5"/>
      <c r="B48" s="70"/>
      <c r="C48" s="70"/>
      <c r="D48" s="70"/>
      <c r="E48" s="70"/>
      <c r="F48" s="70"/>
      <c r="G48" s="70"/>
      <c r="H48" s="70"/>
      <c r="I48" s="5"/>
      <c r="J48" s="5"/>
    </row>
    <row r="49" spans="1:11" ht="26.25" x14ac:dyDescent="0.4">
      <c r="A49" s="5"/>
      <c r="C49" s="71" t="s">
        <v>3</v>
      </c>
      <c r="G49" s="146" t="s">
        <v>2</v>
      </c>
      <c r="H49" s="146"/>
      <c r="I49" s="146"/>
      <c r="J49" s="5"/>
      <c r="K49" s="72" t="s">
        <v>54</v>
      </c>
    </row>
    <row r="50" spans="1:11" ht="26.25" x14ac:dyDescent="0.4">
      <c r="A50" s="5"/>
      <c r="C50" s="71" t="s">
        <v>1</v>
      </c>
      <c r="G50" s="146" t="s">
        <v>0</v>
      </c>
      <c r="H50" s="146"/>
      <c r="I50" s="146"/>
      <c r="J50" s="73"/>
      <c r="K50" s="72" t="s">
        <v>46</v>
      </c>
    </row>
    <row r="51" spans="1:11" ht="25.5" x14ac:dyDescent="0.35">
      <c r="A51" s="5"/>
      <c r="B51" s="70"/>
      <c r="C51" s="70"/>
      <c r="J51" s="73"/>
    </row>
    <row r="52" spans="1:11" ht="26.25" x14ac:dyDescent="0.4">
      <c r="A52" s="5"/>
      <c r="B52" s="146"/>
      <c r="C52" s="146"/>
      <c r="G52" s="70"/>
      <c r="H52" s="70"/>
      <c r="I52" s="5"/>
      <c r="J52" s="5"/>
    </row>
    <row r="53" spans="1:11" ht="25.5" x14ac:dyDescent="0.35">
      <c r="B53" s="70"/>
      <c r="C53" s="70"/>
      <c r="D53" s="70"/>
      <c r="E53" s="70"/>
      <c r="F53" s="70"/>
      <c r="G53" s="70"/>
      <c r="H53" s="70"/>
    </row>
    <row r="54" spans="1:11" ht="25.5" x14ac:dyDescent="0.35">
      <c r="B54" s="70"/>
      <c r="C54" s="70"/>
      <c r="D54" s="70"/>
      <c r="E54" s="70"/>
      <c r="F54" s="70"/>
      <c r="G54" s="70"/>
      <c r="H54" s="70"/>
    </row>
  </sheetData>
  <mergeCells count="18">
    <mergeCell ref="B52:C52"/>
    <mergeCell ref="B8:B9"/>
    <mergeCell ref="C8:D8"/>
    <mergeCell ref="E8:F8"/>
    <mergeCell ref="G8:H8"/>
    <mergeCell ref="G50:I50"/>
    <mergeCell ref="G49:I49"/>
    <mergeCell ref="I8:J8"/>
    <mergeCell ref="I5:J5"/>
    <mergeCell ref="I6:J6"/>
    <mergeCell ref="I2:J2"/>
    <mergeCell ref="I3:J3"/>
    <mergeCell ref="I4:J4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AC88-0B50-4090-B66D-314C78BC0282}">
  <sheetPr>
    <pageSetUpPr fitToPage="1"/>
  </sheetPr>
  <dimension ref="A4:M56"/>
  <sheetViews>
    <sheetView topLeftCell="D4" zoomScale="68" zoomScaleNormal="68" workbookViewId="0">
      <selection activeCell="D6" sqref="D6:J6"/>
    </sheetView>
  </sheetViews>
  <sheetFormatPr baseColWidth="10" defaultRowHeight="18" x14ac:dyDescent="0.25"/>
  <cols>
    <col min="1" max="1" width="3.28515625" style="6" customWidth="1"/>
    <col min="2" max="2" width="62.140625" style="6" customWidth="1"/>
    <col min="3" max="3" width="40.140625" style="6" customWidth="1"/>
    <col min="4" max="9" width="44.28515625" style="6" customWidth="1"/>
    <col min="10" max="10" width="38.7109375" style="6" customWidth="1"/>
    <col min="11" max="12" width="7.28515625" style="6" customWidth="1"/>
    <col min="13" max="16384" width="11.42578125" style="6"/>
  </cols>
  <sheetData>
    <row r="4" spans="1:13" ht="26.25" customHeight="1" x14ac:dyDescent="0.3">
      <c r="A4" s="5"/>
      <c r="D4" s="138"/>
      <c r="E4" s="138"/>
      <c r="F4" s="138"/>
      <c r="G4" s="138"/>
      <c r="H4" s="138"/>
      <c r="I4" s="138"/>
      <c r="J4" s="138"/>
      <c r="K4" s="3"/>
      <c r="L4" s="3"/>
      <c r="M4" s="3"/>
    </row>
    <row r="5" spans="1:13" ht="26.25" customHeight="1" x14ac:dyDescent="0.3">
      <c r="A5" s="5"/>
      <c r="B5" s="82" t="s">
        <v>47</v>
      </c>
      <c r="D5" s="83" t="s">
        <v>57</v>
      </c>
      <c r="E5" s="83"/>
      <c r="F5" s="83"/>
      <c r="G5" s="83"/>
      <c r="H5" s="83"/>
      <c r="I5" s="83"/>
      <c r="J5" s="83"/>
      <c r="K5" s="3"/>
      <c r="L5" s="3"/>
      <c r="M5" s="3"/>
    </row>
    <row r="6" spans="1:13" ht="26.25" customHeight="1" x14ac:dyDescent="0.3">
      <c r="A6" s="5"/>
      <c r="B6" s="83" t="s">
        <v>48</v>
      </c>
      <c r="D6" s="140"/>
      <c r="E6" s="140"/>
      <c r="F6" s="140"/>
      <c r="G6" s="140"/>
      <c r="H6" s="140"/>
      <c r="I6" s="140"/>
      <c r="J6" s="140"/>
      <c r="K6" s="1"/>
      <c r="L6" s="1"/>
      <c r="M6" s="1"/>
    </row>
    <row r="7" spans="1:13" ht="25.5" customHeight="1" x14ac:dyDescent="0.3">
      <c r="A7" s="5"/>
      <c r="B7" s="84" t="s">
        <v>49</v>
      </c>
      <c r="D7" s="155"/>
      <c r="E7" s="141"/>
      <c r="F7" s="141"/>
      <c r="G7" s="141"/>
      <c r="H7" s="141"/>
      <c r="I7" s="141"/>
      <c r="J7" s="141"/>
      <c r="K7" s="2"/>
      <c r="L7" s="2"/>
      <c r="M7" s="2"/>
    </row>
    <row r="8" spans="1:13" ht="26.25" customHeight="1" x14ac:dyDescent="0.3">
      <c r="A8" s="5"/>
      <c r="B8" s="85" t="s">
        <v>51</v>
      </c>
      <c r="D8" s="142"/>
      <c r="E8" s="142"/>
      <c r="F8" s="142"/>
      <c r="G8" s="142"/>
      <c r="H8" s="142"/>
      <c r="I8" s="142"/>
      <c r="J8" s="142"/>
      <c r="K8" s="1"/>
      <c r="L8" s="1"/>
      <c r="M8" s="1"/>
    </row>
    <row r="9" spans="1:13" ht="9.75" customHeight="1" thickBot="1" x14ac:dyDescent="0.4">
      <c r="A9" s="7"/>
      <c r="B9" s="86" t="s">
        <v>50</v>
      </c>
      <c r="C9" s="7"/>
      <c r="D9" s="8"/>
      <c r="E9" s="8"/>
      <c r="F9" s="8"/>
      <c r="G9" s="8"/>
      <c r="H9" s="8"/>
      <c r="I9" s="9"/>
      <c r="J9" s="9"/>
      <c r="K9" s="9"/>
      <c r="L9" s="9"/>
    </row>
    <row r="10" spans="1:13" ht="28.5" thickBot="1" x14ac:dyDescent="0.45">
      <c r="A10" s="7"/>
      <c r="B10" s="147" t="s">
        <v>45</v>
      </c>
      <c r="C10" s="153" t="s">
        <v>52</v>
      </c>
      <c r="D10" s="154"/>
      <c r="E10" s="74" t="s">
        <v>55</v>
      </c>
      <c r="F10" s="74"/>
      <c r="G10" s="74" t="s">
        <v>56</v>
      </c>
      <c r="H10" s="74"/>
      <c r="I10" s="10" t="s">
        <v>53</v>
      </c>
      <c r="J10" s="11"/>
      <c r="K10" s="12"/>
      <c r="L10" s="12"/>
    </row>
    <row r="11" spans="1:13" s="22" customFormat="1" ht="30.75" thickBot="1" x14ac:dyDescent="0.45">
      <c r="A11" s="13"/>
      <c r="B11" s="148"/>
      <c r="C11" s="20" t="s">
        <v>41</v>
      </c>
      <c r="D11" s="20" t="s">
        <v>40</v>
      </c>
      <c r="E11" s="20" t="s">
        <v>41</v>
      </c>
      <c r="F11" s="20" t="s">
        <v>40</v>
      </c>
      <c r="G11" s="20" t="s">
        <v>41</v>
      </c>
      <c r="H11" s="20" t="s">
        <v>40</v>
      </c>
      <c r="I11" s="20" t="s">
        <v>41</v>
      </c>
      <c r="J11" s="21" t="s">
        <v>40</v>
      </c>
      <c r="K11" s="12"/>
      <c r="L11" s="12"/>
    </row>
    <row r="12" spans="1:13" ht="33.75" customHeight="1" x14ac:dyDescent="0.4">
      <c r="A12" s="7"/>
      <c r="B12" s="88" t="s">
        <v>39</v>
      </c>
      <c r="C12" s="26">
        <v>5406930</v>
      </c>
      <c r="D12" s="76">
        <v>360462</v>
      </c>
      <c r="E12" s="76">
        <v>5622120</v>
      </c>
      <c r="F12" s="76">
        <v>374808</v>
      </c>
      <c r="G12" s="24">
        <v>2099295</v>
      </c>
      <c r="H12" s="30">
        <v>139953</v>
      </c>
      <c r="I12" s="31"/>
      <c r="J12" s="32"/>
      <c r="K12" s="33"/>
      <c r="L12" s="33"/>
    </row>
    <row r="13" spans="1:13" ht="33" customHeight="1" x14ac:dyDescent="0.4">
      <c r="A13" s="7"/>
      <c r="B13" s="89" t="s">
        <v>38</v>
      </c>
      <c r="C13" s="26">
        <v>4561515</v>
      </c>
      <c r="D13" s="38">
        <v>304101</v>
      </c>
      <c r="E13" s="38">
        <v>5288940</v>
      </c>
      <c r="F13" s="38">
        <v>352596</v>
      </c>
      <c r="G13" s="35">
        <v>2150280</v>
      </c>
      <c r="H13" s="30">
        <v>143352</v>
      </c>
      <c r="I13" s="39"/>
      <c r="J13" s="40"/>
      <c r="K13" s="33"/>
      <c r="L13" s="33"/>
    </row>
    <row r="14" spans="1:13" ht="36.75" customHeight="1" x14ac:dyDescent="0.4">
      <c r="A14" s="7"/>
      <c r="B14" s="89" t="s">
        <v>37</v>
      </c>
      <c r="C14" s="26">
        <v>2451960</v>
      </c>
      <c r="D14" s="38">
        <v>163464</v>
      </c>
      <c r="E14" s="38">
        <v>2657535</v>
      </c>
      <c r="F14" s="38">
        <v>177169</v>
      </c>
      <c r="G14" s="35">
        <v>1058070</v>
      </c>
      <c r="H14" s="30">
        <v>70538</v>
      </c>
      <c r="I14" s="39"/>
      <c r="J14" s="40"/>
      <c r="K14" s="33"/>
      <c r="L14" s="33"/>
    </row>
    <row r="15" spans="1:13" ht="33" customHeight="1" x14ac:dyDescent="0.4">
      <c r="A15" s="7"/>
      <c r="B15" s="89" t="s">
        <v>36</v>
      </c>
      <c r="C15" s="26">
        <v>1475085</v>
      </c>
      <c r="D15" s="38">
        <v>98339</v>
      </c>
      <c r="E15" s="38">
        <v>1618920</v>
      </c>
      <c r="F15" s="38">
        <v>107928</v>
      </c>
      <c r="G15" s="35">
        <v>556320</v>
      </c>
      <c r="H15" s="30">
        <v>37088</v>
      </c>
      <c r="I15" s="39"/>
      <c r="J15" s="40"/>
      <c r="K15" s="33"/>
      <c r="L15" s="33"/>
    </row>
    <row r="16" spans="1:13" ht="37.5" customHeight="1" x14ac:dyDescent="0.4">
      <c r="A16" s="7"/>
      <c r="B16" s="89" t="s">
        <v>35</v>
      </c>
      <c r="C16" s="26">
        <v>1352640</v>
      </c>
      <c r="D16" s="38">
        <v>90176</v>
      </c>
      <c r="E16" s="38">
        <v>1548540</v>
      </c>
      <c r="F16" s="38">
        <v>103236</v>
      </c>
      <c r="G16" s="35">
        <v>550320</v>
      </c>
      <c r="H16" s="30">
        <v>36688</v>
      </c>
      <c r="I16" s="39"/>
      <c r="J16" s="40"/>
      <c r="K16" s="33"/>
      <c r="L16" s="33"/>
    </row>
    <row r="17" spans="1:12" ht="27.75" customHeight="1" x14ac:dyDescent="0.4">
      <c r="A17" s="7"/>
      <c r="B17" s="89" t="s">
        <v>34</v>
      </c>
      <c r="C17" s="26">
        <v>1122870</v>
      </c>
      <c r="D17" s="38">
        <v>74858</v>
      </c>
      <c r="E17" s="38">
        <v>1284855</v>
      </c>
      <c r="F17" s="38">
        <v>85657</v>
      </c>
      <c r="G17" s="35">
        <v>520350</v>
      </c>
      <c r="H17" s="30">
        <v>34690</v>
      </c>
      <c r="I17" s="39"/>
      <c r="J17" s="40"/>
      <c r="K17" s="33"/>
      <c r="L17" s="33"/>
    </row>
    <row r="18" spans="1:12" ht="30.75" customHeight="1" x14ac:dyDescent="0.4">
      <c r="A18" s="7"/>
      <c r="B18" s="89" t="s">
        <v>33</v>
      </c>
      <c r="C18" s="43" t="s">
        <v>7</v>
      </c>
      <c r="D18" s="37" t="s">
        <v>7</v>
      </c>
      <c r="E18" s="37" t="s">
        <v>7</v>
      </c>
      <c r="F18" s="37" t="s">
        <v>7</v>
      </c>
      <c r="G18" s="41" t="s">
        <v>7</v>
      </c>
      <c r="H18" s="44" t="s">
        <v>7</v>
      </c>
      <c r="I18" s="39"/>
      <c r="J18" s="40"/>
      <c r="K18" s="33"/>
      <c r="L18" s="33"/>
    </row>
    <row r="19" spans="1:12" ht="35.25" customHeight="1" x14ac:dyDescent="0.4">
      <c r="A19" s="7"/>
      <c r="B19" s="89" t="s">
        <v>32</v>
      </c>
      <c r="C19" s="26">
        <v>1664595</v>
      </c>
      <c r="D19" s="38">
        <v>110973</v>
      </c>
      <c r="E19" s="38">
        <v>1916130</v>
      </c>
      <c r="F19" s="38">
        <v>127742</v>
      </c>
      <c r="G19" s="35">
        <v>679695</v>
      </c>
      <c r="H19" s="30">
        <v>45313</v>
      </c>
      <c r="I19" s="39"/>
      <c r="J19" s="40"/>
      <c r="K19" s="33"/>
      <c r="L19" s="33"/>
    </row>
    <row r="20" spans="1:12" ht="35.25" customHeight="1" x14ac:dyDescent="0.4">
      <c r="A20" s="7"/>
      <c r="B20" s="89" t="s">
        <v>31</v>
      </c>
      <c r="C20" s="26">
        <v>1611900</v>
      </c>
      <c r="D20" s="38">
        <v>107460</v>
      </c>
      <c r="E20" s="38">
        <v>1723005</v>
      </c>
      <c r="F20" s="38">
        <v>114867</v>
      </c>
      <c r="G20" s="35">
        <v>718305</v>
      </c>
      <c r="H20" s="30">
        <v>47887</v>
      </c>
      <c r="I20" s="39"/>
      <c r="J20" s="40"/>
      <c r="K20" s="33"/>
      <c r="L20" s="33"/>
    </row>
    <row r="21" spans="1:12" ht="26.25" customHeight="1" x14ac:dyDescent="0.4">
      <c r="A21" s="7"/>
      <c r="B21" s="89" t="s">
        <v>30</v>
      </c>
      <c r="C21" s="26" t="s">
        <v>7</v>
      </c>
      <c r="D21" s="38" t="s">
        <v>7</v>
      </c>
      <c r="E21" s="38" t="s">
        <v>7</v>
      </c>
      <c r="F21" s="38" t="s">
        <v>7</v>
      </c>
      <c r="G21" s="35" t="s">
        <v>7</v>
      </c>
      <c r="H21" s="30" t="s">
        <v>7</v>
      </c>
      <c r="I21" s="39"/>
      <c r="J21" s="40"/>
      <c r="K21" s="33"/>
      <c r="L21" s="33"/>
    </row>
    <row r="22" spans="1:12" ht="40.5" customHeight="1" x14ac:dyDescent="0.4">
      <c r="A22" s="7"/>
      <c r="B22" s="89" t="s">
        <v>29</v>
      </c>
      <c r="C22" s="26">
        <v>213405</v>
      </c>
      <c r="D22" s="38">
        <v>14227</v>
      </c>
      <c r="E22" s="38">
        <v>232455</v>
      </c>
      <c r="F22" s="38">
        <v>15497</v>
      </c>
      <c r="G22" s="35">
        <v>87405</v>
      </c>
      <c r="H22" s="30">
        <v>5827</v>
      </c>
      <c r="I22" s="39"/>
      <c r="J22" s="40"/>
      <c r="K22" s="33"/>
      <c r="L22" s="33"/>
    </row>
    <row r="23" spans="1:12" ht="37.5" customHeight="1" x14ac:dyDescent="0.4">
      <c r="A23" s="7"/>
      <c r="B23" s="89" t="s">
        <v>28</v>
      </c>
      <c r="C23" s="26" t="s">
        <v>7</v>
      </c>
      <c r="D23" s="38" t="s">
        <v>7</v>
      </c>
      <c r="E23" s="38" t="s">
        <v>7</v>
      </c>
      <c r="F23" s="38" t="s">
        <v>7</v>
      </c>
      <c r="G23" s="35"/>
      <c r="H23" s="30"/>
      <c r="I23" s="39"/>
      <c r="J23" s="40"/>
      <c r="K23" s="33"/>
      <c r="L23" s="33"/>
    </row>
    <row r="24" spans="1:12" ht="34.5" customHeight="1" x14ac:dyDescent="0.4">
      <c r="A24" s="7"/>
      <c r="B24" s="89" t="s">
        <v>27</v>
      </c>
      <c r="C24" s="47" t="s">
        <v>7</v>
      </c>
      <c r="D24" s="49" t="s">
        <v>7</v>
      </c>
      <c r="E24" s="49" t="s">
        <v>7</v>
      </c>
      <c r="F24" s="49" t="s">
        <v>7</v>
      </c>
      <c r="G24" s="45"/>
      <c r="H24" s="50"/>
      <c r="I24" s="39"/>
      <c r="J24" s="40"/>
      <c r="K24" s="33"/>
      <c r="L24" s="33"/>
    </row>
    <row r="25" spans="1:12" ht="35.25" customHeight="1" x14ac:dyDescent="0.4">
      <c r="A25" s="7"/>
      <c r="B25" s="89" t="s">
        <v>26</v>
      </c>
      <c r="C25" s="26">
        <v>498225</v>
      </c>
      <c r="D25" s="38">
        <v>33215</v>
      </c>
      <c r="E25" s="38">
        <v>565605</v>
      </c>
      <c r="F25" s="38">
        <v>37707</v>
      </c>
      <c r="G25" s="35">
        <v>194265</v>
      </c>
      <c r="H25" s="30">
        <v>12951</v>
      </c>
      <c r="I25" s="39"/>
      <c r="J25" s="40"/>
      <c r="K25" s="33"/>
      <c r="L25" s="33"/>
    </row>
    <row r="26" spans="1:12" ht="35.25" customHeight="1" x14ac:dyDescent="0.4">
      <c r="A26" s="7"/>
      <c r="B26" s="89" t="s">
        <v>25</v>
      </c>
      <c r="C26" s="47">
        <v>3342255</v>
      </c>
      <c r="D26" s="49">
        <v>222817</v>
      </c>
      <c r="E26" s="49">
        <v>3731235</v>
      </c>
      <c r="F26" s="49">
        <v>248749</v>
      </c>
      <c r="G26" s="45">
        <v>1458195</v>
      </c>
      <c r="H26" s="50">
        <v>97213</v>
      </c>
      <c r="I26" s="39"/>
      <c r="J26" s="40"/>
      <c r="K26" s="33"/>
      <c r="L26" s="33"/>
    </row>
    <row r="27" spans="1:12" ht="32.25" customHeight="1" x14ac:dyDescent="0.4">
      <c r="A27" s="7"/>
      <c r="B27" s="89" t="s">
        <v>24</v>
      </c>
      <c r="C27" s="26">
        <v>1189395</v>
      </c>
      <c r="D27" s="38">
        <v>79293</v>
      </c>
      <c r="E27" s="38">
        <v>1374450</v>
      </c>
      <c r="F27" s="38">
        <v>91630</v>
      </c>
      <c r="G27" s="35">
        <v>544560</v>
      </c>
      <c r="H27" s="30">
        <v>36304</v>
      </c>
      <c r="I27" s="39"/>
      <c r="J27" s="40"/>
      <c r="K27" s="33"/>
      <c r="L27" s="33"/>
    </row>
    <row r="28" spans="1:12" ht="36.75" customHeight="1" x14ac:dyDescent="0.4">
      <c r="A28" s="7"/>
      <c r="B28" s="89" t="s">
        <v>23</v>
      </c>
      <c r="C28" s="47">
        <v>323895</v>
      </c>
      <c r="D28" s="49">
        <v>21593</v>
      </c>
      <c r="E28" s="49">
        <v>337800</v>
      </c>
      <c r="F28" s="49">
        <v>22520</v>
      </c>
      <c r="G28" s="45">
        <v>110115</v>
      </c>
      <c r="H28" s="50">
        <v>7341</v>
      </c>
      <c r="I28" s="39"/>
      <c r="J28" s="40"/>
      <c r="K28" s="33"/>
      <c r="L28" s="33"/>
    </row>
    <row r="29" spans="1:12" ht="26.25" customHeight="1" x14ac:dyDescent="0.4">
      <c r="A29" s="7"/>
      <c r="B29" s="89" t="s">
        <v>22</v>
      </c>
      <c r="C29" s="54" t="s">
        <v>7</v>
      </c>
      <c r="D29" s="48" t="s">
        <v>7</v>
      </c>
      <c r="E29" s="48" t="s">
        <v>7</v>
      </c>
      <c r="F29" s="48" t="s">
        <v>7</v>
      </c>
      <c r="G29" s="80" t="s">
        <v>7</v>
      </c>
      <c r="H29" s="55" t="s">
        <v>7</v>
      </c>
      <c r="I29" s="39"/>
      <c r="J29" s="40"/>
      <c r="K29" s="33"/>
      <c r="L29" s="33"/>
    </row>
    <row r="30" spans="1:12" ht="38.25" customHeight="1" x14ac:dyDescent="0.4">
      <c r="A30" s="7"/>
      <c r="B30" s="89" t="s">
        <v>21</v>
      </c>
      <c r="C30" s="47">
        <v>451485</v>
      </c>
      <c r="D30" s="49">
        <v>30099</v>
      </c>
      <c r="E30" s="49">
        <v>518595</v>
      </c>
      <c r="F30" s="49">
        <v>34573</v>
      </c>
      <c r="G30" s="45">
        <v>198315</v>
      </c>
      <c r="H30" s="50">
        <v>13221</v>
      </c>
      <c r="I30" s="39"/>
      <c r="J30" s="40"/>
      <c r="K30" s="33"/>
      <c r="L30" s="33"/>
    </row>
    <row r="31" spans="1:12" ht="44.25" customHeight="1" x14ac:dyDescent="0.4">
      <c r="A31" s="7"/>
      <c r="B31" s="89" t="s">
        <v>20</v>
      </c>
      <c r="C31" s="54" t="s">
        <v>7</v>
      </c>
      <c r="D31" s="48" t="s">
        <v>7</v>
      </c>
      <c r="E31" s="48" t="s">
        <v>7</v>
      </c>
      <c r="F31" s="48" t="s">
        <v>7</v>
      </c>
      <c r="G31" s="80" t="s">
        <v>7</v>
      </c>
      <c r="H31" s="55" t="s">
        <v>7</v>
      </c>
      <c r="I31" s="39"/>
      <c r="J31" s="40"/>
      <c r="K31" s="33"/>
      <c r="L31" s="33"/>
    </row>
    <row r="32" spans="1:12" ht="43.5" customHeight="1" x14ac:dyDescent="0.4">
      <c r="A32" s="7"/>
      <c r="B32" s="89" t="s">
        <v>19</v>
      </c>
      <c r="C32" s="54" t="s">
        <v>7</v>
      </c>
      <c r="D32" s="48" t="s">
        <v>7</v>
      </c>
      <c r="E32" s="48" t="s">
        <v>7</v>
      </c>
      <c r="F32" s="48" t="s">
        <v>7</v>
      </c>
      <c r="G32" s="80" t="s">
        <v>7</v>
      </c>
      <c r="H32" s="55" t="s">
        <v>7</v>
      </c>
      <c r="I32" s="39"/>
      <c r="J32" s="40"/>
      <c r="K32" s="33"/>
      <c r="L32" s="33"/>
    </row>
    <row r="33" spans="1:12" ht="44.25" customHeight="1" x14ac:dyDescent="0.4">
      <c r="A33" s="7"/>
      <c r="B33" s="89" t="s">
        <v>18</v>
      </c>
      <c r="C33" s="54" t="s">
        <v>7</v>
      </c>
      <c r="D33" s="48" t="s">
        <v>7</v>
      </c>
      <c r="E33" s="48" t="s">
        <v>7</v>
      </c>
      <c r="F33" s="48" t="s">
        <v>7</v>
      </c>
      <c r="G33" s="80" t="s">
        <v>7</v>
      </c>
      <c r="H33" s="55" t="s">
        <v>7</v>
      </c>
      <c r="I33" s="39"/>
      <c r="J33" s="40"/>
      <c r="K33" s="33"/>
      <c r="L33" s="33"/>
    </row>
    <row r="34" spans="1:12" ht="39" customHeight="1" x14ac:dyDescent="0.4">
      <c r="A34" s="7"/>
      <c r="B34" s="89" t="s">
        <v>17</v>
      </c>
      <c r="C34" s="43" t="s">
        <v>7</v>
      </c>
      <c r="D34" s="37" t="s">
        <v>7</v>
      </c>
      <c r="E34" s="37" t="s">
        <v>7</v>
      </c>
      <c r="F34" s="37" t="s">
        <v>7</v>
      </c>
      <c r="G34" s="41" t="s">
        <v>7</v>
      </c>
      <c r="H34" s="44" t="s">
        <v>7</v>
      </c>
      <c r="I34" s="39"/>
      <c r="J34" s="40"/>
      <c r="K34" s="33"/>
      <c r="L34" s="33"/>
    </row>
    <row r="35" spans="1:12" ht="39" customHeight="1" x14ac:dyDescent="0.4">
      <c r="A35" s="7"/>
      <c r="B35" s="89" t="s">
        <v>16</v>
      </c>
      <c r="C35" s="43" t="s">
        <v>7</v>
      </c>
      <c r="D35" s="37" t="s">
        <v>7</v>
      </c>
      <c r="E35" s="37" t="s">
        <v>7</v>
      </c>
      <c r="F35" s="37" t="s">
        <v>7</v>
      </c>
      <c r="G35" s="41" t="s">
        <v>7</v>
      </c>
      <c r="H35" s="44" t="s">
        <v>7</v>
      </c>
      <c r="I35" s="39"/>
      <c r="J35" s="40"/>
      <c r="K35" s="33"/>
      <c r="L35" s="33"/>
    </row>
    <row r="36" spans="1:12" ht="39" customHeight="1" x14ac:dyDescent="0.4">
      <c r="A36" s="7"/>
      <c r="B36" s="89" t="s">
        <v>15</v>
      </c>
      <c r="C36" s="43" t="s">
        <v>7</v>
      </c>
      <c r="D36" s="37" t="s">
        <v>7</v>
      </c>
      <c r="E36" s="37" t="s">
        <v>7</v>
      </c>
      <c r="F36" s="37" t="s">
        <v>7</v>
      </c>
      <c r="G36" s="41" t="s">
        <v>7</v>
      </c>
      <c r="H36" s="44" t="s">
        <v>7</v>
      </c>
      <c r="I36" s="39"/>
      <c r="J36" s="40"/>
      <c r="K36" s="33"/>
      <c r="L36" s="33"/>
    </row>
    <row r="37" spans="1:12" ht="45" customHeight="1" x14ac:dyDescent="0.4">
      <c r="A37" s="7"/>
      <c r="B37" s="89" t="s">
        <v>14</v>
      </c>
      <c r="C37" s="54" t="s">
        <v>7</v>
      </c>
      <c r="D37" s="48" t="s">
        <v>7</v>
      </c>
      <c r="E37" s="48" t="s">
        <v>7</v>
      </c>
      <c r="F37" s="48" t="s">
        <v>7</v>
      </c>
      <c r="G37" s="80" t="s">
        <v>7</v>
      </c>
      <c r="H37" s="55" t="s">
        <v>7</v>
      </c>
      <c r="I37" s="39"/>
      <c r="J37" s="40"/>
      <c r="K37" s="33"/>
      <c r="L37" s="33"/>
    </row>
    <row r="38" spans="1:12" ht="36.75" customHeight="1" x14ac:dyDescent="0.4">
      <c r="A38" s="7"/>
      <c r="B38" s="89" t="s">
        <v>13</v>
      </c>
      <c r="C38" s="26">
        <v>810900</v>
      </c>
      <c r="D38" s="38">
        <v>54060</v>
      </c>
      <c r="E38" s="38">
        <v>928800</v>
      </c>
      <c r="F38" s="38">
        <v>61920</v>
      </c>
      <c r="G38" s="35">
        <v>373005</v>
      </c>
      <c r="H38" s="30">
        <v>24867</v>
      </c>
      <c r="I38" s="39"/>
      <c r="J38" s="40"/>
      <c r="K38" s="33"/>
      <c r="L38" s="33"/>
    </row>
    <row r="39" spans="1:12" ht="36.75" customHeight="1" x14ac:dyDescent="0.4">
      <c r="A39" s="7"/>
      <c r="B39" s="89" t="s">
        <v>12</v>
      </c>
      <c r="C39" s="26">
        <v>765735</v>
      </c>
      <c r="D39" s="38">
        <v>51049</v>
      </c>
      <c r="E39" s="38">
        <v>863685</v>
      </c>
      <c r="F39" s="38">
        <v>57579</v>
      </c>
      <c r="G39" s="35">
        <v>338670</v>
      </c>
      <c r="H39" s="30">
        <v>22578</v>
      </c>
      <c r="I39" s="39"/>
      <c r="J39" s="40"/>
      <c r="K39" s="33"/>
      <c r="L39" s="33"/>
    </row>
    <row r="40" spans="1:12" ht="44.25" customHeight="1" x14ac:dyDescent="0.4">
      <c r="A40" s="7"/>
      <c r="B40" s="89" t="s">
        <v>11</v>
      </c>
      <c r="C40" s="26">
        <v>650130</v>
      </c>
      <c r="D40" s="38">
        <v>43342</v>
      </c>
      <c r="E40" s="38">
        <v>734280</v>
      </c>
      <c r="F40" s="38">
        <v>48952</v>
      </c>
      <c r="G40" s="35">
        <v>281370</v>
      </c>
      <c r="H40" s="30">
        <v>18758</v>
      </c>
      <c r="I40" s="39"/>
      <c r="J40" s="40"/>
      <c r="K40" s="33"/>
      <c r="L40" s="33"/>
    </row>
    <row r="41" spans="1:12" ht="35.25" customHeight="1" x14ac:dyDescent="0.4">
      <c r="A41" s="7"/>
      <c r="B41" s="89" t="s">
        <v>10</v>
      </c>
      <c r="C41" s="47">
        <v>80025</v>
      </c>
      <c r="D41" s="49">
        <v>5335</v>
      </c>
      <c r="E41" s="49">
        <v>95685</v>
      </c>
      <c r="F41" s="49">
        <v>6379</v>
      </c>
      <c r="G41" s="45">
        <v>36570</v>
      </c>
      <c r="H41" s="50">
        <v>2438</v>
      </c>
      <c r="I41" s="39"/>
      <c r="J41" s="40"/>
      <c r="K41" s="33"/>
      <c r="L41" s="33"/>
    </row>
    <row r="42" spans="1:12" ht="35.25" customHeight="1" x14ac:dyDescent="0.4">
      <c r="A42" s="7"/>
      <c r="B42" s="89" t="s">
        <v>9</v>
      </c>
      <c r="C42" s="54" t="s">
        <v>7</v>
      </c>
      <c r="D42" s="48" t="s">
        <v>7</v>
      </c>
      <c r="E42" s="48" t="s">
        <v>7</v>
      </c>
      <c r="F42" s="48" t="s">
        <v>7</v>
      </c>
      <c r="G42" s="80"/>
      <c r="H42" s="55"/>
      <c r="I42" s="39"/>
      <c r="J42" s="40"/>
      <c r="K42" s="33"/>
      <c r="L42" s="33"/>
    </row>
    <row r="43" spans="1:12" ht="32.25" customHeight="1" x14ac:dyDescent="0.4">
      <c r="A43" s="7"/>
      <c r="B43" s="89" t="s">
        <v>8</v>
      </c>
      <c r="C43" s="43" t="s">
        <v>7</v>
      </c>
      <c r="D43" s="37" t="s">
        <v>7</v>
      </c>
      <c r="E43" s="37" t="s">
        <v>7</v>
      </c>
      <c r="F43" s="37" t="s">
        <v>7</v>
      </c>
      <c r="G43" s="41"/>
      <c r="H43" s="44"/>
      <c r="I43" s="39"/>
      <c r="J43" s="40"/>
      <c r="K43" s="33"/>
      <c r="L43" s="33"/>
    </row>
    <row r="44" spans="1:12" ht="36.75" customHeight="1" x14ac:dyDescent="0.4">
      <c r="A44" s="7"/>
      <c r="B44" s="89" t="s">
        <v>6</v>
      </c>
      <c r="C44" s="26">
        <v>192375</v>
      </c>
      <c r="D44" s="38">
        <v>12825</v>
      </c>
      <c r="E44" s="38">
        <v>239955</v>
      </c>
      <c r="F44" s="38">
        <v>15997</v>
      </c>
      <c r="G44" s="35">
        <v>108900</v>
      </c>
      <c r="H44" s="30">
        <v>7260</v>
      </c>
      <c r="I44" s="39"/>
      <c r="J44" s="40"/>
      <c r="K44" s="33"/>
      <c r="L44" s="33"/>
    </row>
    <row r="45" spans="1:12" ht="38.25" customHeight="1" thickBot="1" x14ac:dyDescent="0.45">
      <c r="A45" s="7"/>
      <c r="B45" s="90" t="s">
        <v>5</v>
      </c>
      <c r="C45" s="26">
        <v>91770</v>
      </c>
      <c r="D45" s="59">
        <v>6118</v>
      </c>
      <c r="E45" s="59">
        <v>117855</v>
      </c>
      <c r="F45" s="59">
        <v>7857</v>
      </c>
      <c r="G45" s="81">
        <v>47175</v>
      </c>
      <c r="H45" s="30">
        <v>3145</v>
      </c>
      <c r="I45" s="39"/>
      <c r="J45" s="40"/>
      <c r="K45" s="33"/>
      <c r="L45" s="33"/>
    </row>
    <row r="46" spans="1:12" ht="54.75" customHeight="1" thickBot="1" x14ac:dyDescent="0.55000000000000004">
      <c r="A46" s="7"/>
      <c r="B46" s="60" t="s">
        <v>4</v>
      </c>
      <c r="C46" s="78">
        <f t="shared" ref="C46:J46" si="0">SUM(C12:C45)</f>
        <v>28257090</v>
      </c>
      <c r="D46" s="77">
        <f t="shared" si="0"/>
        <v>1883806</v>
      </c>
      <c r="E46" s="75">
        <f t="shared" si="0"/>
        <v>31400445</v>
      </c>
      <c r="F46" s="79">
        <f t="shared" si="0"/>
        <v>2093363</v>
      </c>
      <c r="G46" s="75">
        <f>SUM(G12:G45)</f>
        <v>12111180</v>
      </c>
      <c r="H46" s="75">
        <f>SUM(H12:H45)</f>
        <v>807412</v>
      </c>
      <c r="I46" s="67">
        <f t="shared" si="0"/>
        <v>0</v>
      </c>
      <c r="J46" s="68">
        <f t="shared" si="0"/>
        <v>0</v>
      </c>
      <c r="K46" s="69"/>
      <c r="L46" s="69"/>
    </row>
    <row r="47" spans="1:12" ht="21" thickTop="1" x14ac:dyDescent="0.3">
      <c r="A47" s="5"/>
      <c r="B47" s="5"/>
      <c r="C47" s="5"/>
      <c r="D47" s="5"/>
      <c r="E47" s="5"/>
      <c r="F47" s="5"/>
      <c r="G47" s="5"/>
      <c r="H47" s="5"/>
    </row>
    <row r="48" spans="1:12" ht="20.25" x14ac:dyDescent="0.3">
      <c r="A48" s="5"/>
      <c r="B48" s="5"/>
      <c r="C48" s="5"/>
      <c r="D48" s="5"/>
      <c r="E48" s="5"/>
      <c r="F48" s="5"/>
      <c r="G48" s="5"/>
      <c r="H48" s="5"/>
    </row>
    <row r="49" spans="1:9" ht="20.25" x14ac:dyDescent="0.3">
      <c r="A49" s="5"/>
      <c r="B49" s="5"/>
      <c r="C49" s="5"/>
      <c r="D49" s="5"/>
      <c r="E49" s="5"/>
      <c r="F49" s="5"/>
      <c r="G49" s="5"/>
      <c r="H49" s="5"/>
    </row>
    <row r="50" spans="1:9" ht="25.5" x14ac:dyDescent="0.35">
      <c r="A50" s="5"/>
      <c r="B50" s="70"/>
      <c r="C50" s="5"/>
      <c r="D50" s="5"/>
      <c r="E50" s="5"/>
      <c r="F50" s="5"/>
      <c r="G50" s="5"/>
      <c r="H50" s="5"/>
    </row>
    <row r="51" spans="1:9" ht="26.25" x14ac:dyDescent="0.4">
      <c r="A51" s="5"/>
      <c r="C51" s="87"/>
      <c r="D51" s="5"/>
      <c r="E51" s="5"/>
      <c r="F51" s="5"/>
      <c r="G51" s="5"/>
      <c r="H51" s="5"/>
      <c r="I51" s="72" t="s">
        <v>54</v>
      </c>
    </row>
    <row r="52" spans="1:9" ht="26.25" x14ac:dyDescent="0.4">
      <c r="A52" s="5"/>
      <c r="C52" s="87"/>
      <c r="D52" s="73"/>
      <c r="E52" s="73"/>
      <c r="F52" s="73"/>
      <c r="G52" s="73"/>
      <c r="H52" s="73"/>
      <c r="I52" s="72" t="s">
        <v>46</v>
      </c>
    </row>
    <row r="53" spans="1:9" ht="25.5" x14ac:dyDescent="0.35">
      <c r="A53" s="5"/>
      <c r="B53" s="70"/>
      <c r="D53" s="73"/>
      <c r="E53" s="73"/>
      <c r="F53" s="73"/>
      <c r="G53" s="73"/>
      <c r="H53" s="73"/>
    </row>
    <row r="54" spans="1:9" ht="26.25" x14ac:dyDescent="0.4">
      <c r="A54" s="5"/>
      <c r="B54" s="87"/>
      <c r="C54" s="5"/>
      <c r="D54" s="5"/>
      <c r="E54" s="5"/>
      <c r="F54" s="5"/>
      <c r="G54" s="5"/>
      <c r="H54" s="5"/>
    </row>
    <row r="55" spans="1:9" ht="25.5" x14ac:dyDescent="0.35">
      <c r="B55" s="70"/>
    </row>
    <row r="56" spans="1:9" ht="25.5" x14ac:dyDescent="0.35">
      <c r="B56" s="70"/>
    </row>
  </sheetData>
  <mergeCells count="6">
    <mergeCell ref="B10:B11"/>
    <mergeCell ref="C10:D10"/>
    <mergeCell ref="D4:J4"/>
    <mergeCell ref="D6:J6"/>
    <mergeCell ref="D7:J7"/>
    <mergeCell ref="D8:J8"/>
  </mergeCells>
  <pageMargins left="0.70866141732283472" right="0.70866141732283472" top="0.74803149606299213" bottom="0.74803149606299213" header="0.31496062992125984" footer="0.31496062992125984"/>
  <pageSetup paperSize="14" scale="2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71AD-3ABB-44C5-A461-F813F86E72C1}">
  <sheetPr>
    <pageSetUpPr fitToPage="1"/>
  </sheetPr>
  <dimension ref="A1:M36"/>
  <sheetViews>
    <sheetView tabSelected="1" zoomScale="70" zoomScaleNormal="70" workbookViewId="0">
      <selection activeCell="O10" sqref="O10"/>
    </sheetView>
  </sheetViews>
  <sheetFormatPr baseColWidth="10" defaultRowHeight="18" x14ac:dyDescent="0.25"/>
  <cols>
    <col min="1" max="1" width="6.28515625" style="6" customWidth="1"/>
    <col min="2" max="2" width="48.5703125" style="6" bestFit="1" customWidth="1"/>
    <col min="3" max="3" width="25" style="6" bestFit="1" customWidth="1"/>
    <col min="4" max="4" width="16.28515625" style="6" customWidth="1"/>
    <col min="5" max="5" width="30.7109375" style="6" customWidth="1"/>
    <col min="6" max="6" width="17.28515625" style="6" bestFit="1" customWidth="1"/>
    <col min="7" max="7" width="34.5703125" style="6" customWidth="1"/>
    <col min="8" max="8" width="19.140625" style="6" customWidth="1"/>
    <col min="9" max="9" width="43" style="6" bestFit="1" customWidth="1"/>
    <col min="10" max="10" width="17.28515625" style="6" bestFit="1" customWidth="1"/>
    <col min="11" max="11" width="4" style="6" customWidth="1"/>
    <col min="12" max="12" width="7.28515625" style="6" customWidth="1"/>
    <col min="13" max="16384" width="11.42578125" style="6"/>
  </cols>
  <sheetData>
    <row r="1" spans="1:13" ht="18.75" customHeight="1" x14ac:dyDescent="0.25"/>
    <row r="2" spans="1:13" ht="26.25" customHeight="1" x14ac:dyDescent="0.3">
      <c r="A2" s="5"/>
      <c r="B2" s="138" t="s">
        <v>58</v>
      </c>
      <c r="C2" s="138"/>
      <c r="D2" s="138"/>
      <c r="E2" s="138"/>
      <c r="F2" s="138"/>
      <c r="G2" s="138"/>
      <c r="H2" s="138"/>
      <c r="I2" s="138"/>
      <c r="J2" s="138"/>
      <c r="K2" s="3"/>
      <c r="L2" s="3"/>
      <c r="M2" s="3"/>
    </row>
    <row r="3" spans="1:13" ht="26.25" customHeight="1" x14ac:dyDescent="0.3">
      <c r="A3" s="5"/>
      <c r="B3" s="138" t="s">
        <v>59</v>
      </c>
      <c r="C3" s="138"/>
      <c r="D3" s="138"/>
      <c r="E3" s="138"/>
      <c r="F3" s="138"/>
      <c r="G3" s="138"/>
      <c r="H3" s="138"/>
      <c r="I3" s="138"/>
      <c r="J3" s="138"/>
      <c r="K3" s="1"/>
      <c r="L3" s="1"/>
      <c r="M3" s="1"/>
    </row>
    <row r="4" spans="1:13" ht="25.5" customHeight="1" x14ac:dyDescent="0.3">
      <c r="A4" s="5"/>
      <c r="B4" s="84" t="s">
        <v>49</v>
      </c>
      <c r="D4" s="159" t="s">
        <v>64</v>
      </c>
      <c r="E4" s="159"/>
      <c r="F4" s="159"/>
      <c r="G4" s="159"/>
      <c r="H4" s="159"/>
      <c r="I4" s="159"/>
      <c r="J4" s="159"/>
      <c r="K4" s="2"/>
      <c r="L4" s="2"/>
      <c r="M4" s="2"/>
    </row>
    <row r="5" spans="1:13" ht="26.25" customHeight="1" thickBot="1" x14ac:dyDescent="0.35">
      <c r="A5" s="5"/>
      <c r="B5" s="155" t="s">
        <v>60</v>
      </c>
      <c r="C5" s="155"/>
      <c r="D5" s="155"/>
      <c r="E5" s="155"/>
      <c r="F5" s="155"/>
      <c r="G5" s="155"/>
      <c r="H5" s="155"/>
      <c r="I5" s="155"/>
      <c r="J5" s="155"/>
      <c r="K5" s="1"/>
      <c r="L5" s="1"/>
      <c r="M5" s="1"/>
    </row>
    <row r="6" spans="1:13" ht="27.75" thickBot="1" x14ac:dyDescent="0.4">
      <c r="A6" s="7"/>
      <c r="B6" s="160" t="s">
        <v>45</v>
      </c>
      <c r="C6" s="162" t="s">
        <v>52</v>
      </c>
      <c r="D6" s="163"/>
      <c r="E6" s="156" t="s">
        <v>61</v>
      </c>
      <c r="F6" s="156"/>
      <c r="G6" s="156" t="s">
        <v>62</v>
      </c>
      <c r="H6" s="157"/>
      <c r="I6" s="158" t="s">
        <v>63</v>
      </c>
      <c r="J6" s="157"/>
      <c r="K6" s="12"/>
      <c r="L6" s="12"/>
    </row>
    <row r="7" spans="1:13" s="22" customFormat="1" ht="27.75" thickBot="1" x14ac:dyDescent="0.4">
      <c r="A7" s="13"/>
      <c r="B7" s="161"/>
      <c r="C7" s="92" t="s">
        <v>41</v>
      </c>
      <c r="D7" s="92" t="s">
        <v>40</v>
      </c>
      <c r="E7" s="92" t="s">
        <v>41</v>
      </c>
      <c r="F7" s="92" t="s">
        <v>40</v>
      </c>
      <c r="G7" s="92" t="s">
        <v>41</v>
      </c>
      <c r="H7" s="92" t="s">
        <v>40</v>
      </c>
      <c r="I7" s="92" t="s">
        <v>41</v>
      </c>
      <c r="J7" s="93" t="s">
        <v>40</v>
      </c>
      <c r="K7" s="12"/>
      <c r="L7" s="12"/>
    </row>
    <row r="8" spans="1:13" ht="33.75" customHeight="1" x14ac:dyDescent="0.35">
      <c r="A8" s="7"/>
      <c r="B8" s="94" t="s">
        <v>39</v>
      </c>
      <c r="C8" s="95">
        <v>5406930</v>
      </c>
      <c r="D8" s="96">
        <v>360462</v>
      </c>
      <c r="E8" s="97">
        <v>5622120</v>
      </c>
      <c r="F8" s="96">
        <v>374808</v>
      </c>
      <c r="G8" s="97">
        <v>5430585</v>
      </c>
      <c r="H8" s="98">
        <v>362039</v>
      </c>
      <c r="I8" s="99">
        <f t="shared" ref="I8:I27" si="0">+C8+E8+G8</f>
        <v>16459635</v>
      </c>
      <c r="J8" s="100">
        <f t="shared" ref="J8:J27" si="1">+D8+F8+H8</f>
        <v>1097309</v>
      </c>
      <c r="K8" s="33"/>
      <c r="L8" s="33"/>
    </row>
    <row r="9" spans="1:13" ht="33" customHeight="1" x14ac:dyDescent="0.35">
      <c r="A9" s="7"/>
      <c r="B9" s="101" t="s">
        <v>38</v>
      </c>
      <c r="C9" s="95">
        <v>4561515</v>
      </c>
      <c r="D9" s="102">
        <v>304101</v>
      </c>
      <c r="E9" s="103">
        <v>5288940</v>
      </c>
      <c r="F9" s="102">
        <v>352596</v>
      </c>
      <c r="G9" s="103">
        <v>5501385</v>
      </c>
      <c r="H9" s="98">
        <v>366759</v>
      </c>
      <c r="I9" s="104">
        <f t="shared" si="0"/>
        <v>15351840</v>
      </c>
      <c r="J9" s="105">
        <f t="shared" si="1"/>
        <v>1023456</v>
      </c>
      <c r="K9" s="33"/>
      <c r="L9" s="33"/>
    </row>
    <row r="10" spans="1:13" ht="36.75" customHeight="1" x14ac:dyDescent="0.35">
      <c r="A10" s="7"/>
      <c r="B10" s="101" t="s">
        <v>37</v>
      </c>
      <c r="C10" s="95">
        <v>2451960</v>
      </c>
      <c r="D10" s="102">
        <v>163464</v>
      </c>
      <c r="E10" s="103">
        <v>2657535</v>
      </c>
      <c r="F10" s="102">
        <v>177169</v>
      </c>
      <c r="G10" s="103">
        <v>2608230</v>
      </c>
      <c r="H10" s="98">
        <v>173882</v>
      </c>
      <c r="I10" s="104">
        <f t="shared" si="0"/>
        <v>7717725</v>
      </c>
      <c r="J10" s="105">
        <f t="shared" si="1"/>
        <v>514515</v>
      </c>
      <c r="K10" s="33"/>
      <c r="L10" s="33"/>
    </row>
    <row r="11" spans="1:13" ht="33" customHeight="1" x14ac:dyDescent="0.35">
      <c r="A11" s="7"/>
      <c r="B11" s="101" t="s">
        <v>36</v>
      </c>
      <c r="C11" s="95">
        <v>1475085</v>
      </c>
      <c r="D11" s="102">
        <v>98339</v>
      </c>
      <c r="E11" s="103">
        <v>1618920</v>
      </c>
      <c r="F11" s="102">
        <v>107928</v>
      </c>
      <c r="G11" s="103">
        <v>1358910</v>
      </c>
      <c r="H11" s="98">
        <v>90594</v>
      </c>
      <c r="I11" s="104">
        <f t="shared" si="0"/>
        <v>4452915</v>
      </c>
      <c r="J11" s="105">
        <f t="shared" si="1"/>
        <v>296861</v>
      </c>
      <c r="K11" s="33"/>
      <c r="L11" s="33"/>
    </row>
    <row r="12" spans="1:13" ht="37.5" customHeight="1" x14ac:dyDescent="0.35">
      <c r="A12" s="7"/>
      <c r="B12" s="101" t="s">
        <v>35</v>
      </c>
      <c r="C12" s="95">
        <v>1352640</v>
      </c>
      <c r="D12" s="102">
        <v>90176</v>
      </c>
      <c r="E12" s="103">
        <v>1548540</v>
      </c>
      <c r="F12" s="102">
        <v>103236</v>
      </c>
      <c r="G12" s="103">
        <v>1353165</v>
      </c>
      <c r="H12" s="98">
        <v>90211</v>
      </c>
      <c r="I12" s="104">
        <f t="shared" si="0"/>
        <v>4254345</v>
      </c>
      <c r="J12" s="105">
        <f t="shared" si="1"/>
        <v>283623</v>
      </c>
      <c r="K12" s="33"/>
      <c r="L12" s="33"/>
    </row>
    <row r="13" spans="1:13" ht="27.75" customHeight="1" x14ac:dyDescent="0.35">
      <c r="A13" s="7"/>
      <c r="B13" s="101" t="s">
        <v>34</v>
      </c>
      <c r="C13" s="95">
        <v>1122870</v>
      </c>
      <c r="D13" s="102">
        <v>74858</v>
      </c>
      <c r="E13" s="103">
        <v>1284855</v>
      </c>
      <c r="F13" s="102">
        <v>85657</v>
      </c>
      <c r="G13" s="103">
        <v>1311840</v>
      </c>
      <c r="H13" s="98">
        <v>87456</v>
      </c>
      <c r="I13" s="104">
        <f t="shared" si="0"/>
        <v>3719565</v>
      </c>
      <c r="J13" s="105">
        <f t="shared" si="1"/>
        <v>247971</v>
      </c>
      <c r="K13" s="33"/>
      <c r="L13" s="33"/>
    </row>
    <row r="14" spans="1:13" ht="35.25" customHeight="1" x14ac:dyDescent="0.35">
      <c r="A14" s="7"/>
      <c r="B14" s="101" t="s">
        <v>32</v>
      </c>
      <c r="C14" s="95">
        <v>1664595</v>
      </c>
      <c r="D14" s="102">
        <v>110973</v>
      </c>
      <c r="E14" s="103">
        <v>1916130</v>
      </c>
      <c r="F14" s="102">
        <v>127742</v>
      </c>
      <c r="G14" s="103">
        <v>1746765</v>
      </c>
      <c r="H14" s="98">
        <v>116451</v>
      </c>
      <c r="I14" s="104">
        <f t="shared" si="0"/>
        <v>5327490</v>
      </c>
      <c r="J14" s="105">
        <f t="shared" si="1"/>
        <v>355166</v>
      </c>
      <c r="K14" s="33"/>
      <c r="L14" s="33"/>
    </row>
    <row r="15" spans="1:13" ht="35.25" customHeight="1" x14ac:dyDescent="0.35">
      <c r="A15" s="7"/>
      <c r="B15" s="101" t="s">
        <v>31</v>
      </c>
      <c r="C15" s="95">
        <v>1611900</v>
      </c>
      <c r="D15" s="102">
        <v>107460</v>
      </c>
      <c r="E15" s="103">
        <v>1723005</v>
      </c>
      <c r="F15" s="102">
        <v>114867</v>
      </c>
      <c r="G15" s="103">
        <v>1702845</v>
      </c>
      <c r="H15" s="98">
        <v>113523</v>
      </c>
      <c r="I15" s="104">
        <f t="shared" si="0"/>
        <v>5037750</v>
      </c>
      <c r="J15" s="105">
        <f t="shared" si="1"/>
        <v>335850</v>
      </c>
      <c r="K15" s="33"/>
      <c r="L15" s="33"/>
    </row>
    <row r="16" spans="1:13" ht="40.5" customHeight="1" x14ac:dyDescent="0.35">
      <c r="A16" s="7"/>
      <c r="B16" s="101" t="s">
        <v>29</v>
      </c>
      <c r="C16" s="95">
        <v>213405</v>
      </c>
      <c r="D16" s="102">
        <v>14227</v>
      </c>
      <c r="E16" s="103">
        <v>232455</v>
      </c>
      <c r="F16" s="102">
        <v>15497</v>
      </c>
      <c r="G16" s="103">
        <v>218910</v>
      </c>
      <c r="H16" s="98">
        <v>14594</v>
      </c>
      <c r="I16" s="104">
        <f t="shared" si="0"/>
        <v>664770</v>
      </c>
      <c r="J16" s="105">
        <f t="shared" si="1"/>
        <v>44318</v>
      </c>
      <c r="K16" s="33"/>
      <c r="L16" s="33"/>
    </row>
    <row r="17" spans="1:12" ht="35.25" customHeight="1" x14ac:dyDescent="0.35">
      <c r="A17" s="7"/>
      <c r="B17" s="101" t="s">
        <v>26</v>
      </c>
      <c r="C17" s="95">
        <v>498225</v>
      </c>
      <c r="D17" s="102">
        <v>33215</v>
      </c>
      <c r="E17" s="103">
        <v>565605</v>
      </c>
      <c r="F17" s="102">
        <v>37707</v>
      </c>
      <c r="G17" s="103">
        <v>505065</v>
      </c>
      <c r="H17" s="98">
        <v>33671</v>
      </c>
      <c r="I17" s="104">
        <f t="shared" si="0"/>
        <v>1568895</v>
      </c>
      <c r="J17" s="105">
        <f t="shared" si="1"/>
        <v>104593</v>
      </c>
      <c r="K17" s="33"/>
      <c r="L17" s="33"/>
    </row>
    <row r="18" spans="1:12" ht="35.25" customHeight="1" x14ac:dyDescent="0.35">
      <c r="A18" s="7"/>
      <c r="B18" s="101" t="s">
        <v>25</v>
      </c>
      <c r="C18" s="106">
        <v>3342255</v>
      </c>
      <c r="D18" s="107">
        <v>222817</v>
      </c>
      <c r="E18" s="108">
        <v>3731235</v>
      </c>
      <c r="F18" s="107">
        <v>248749</v>
      </c>
      <c r="G18" s="108">
        <v>3690645</v>
      </c>
      <c r="H18" s="109">
        <v>246043</v>
      </c>
      <c r="I18" s="104">
        <f t="shared" si="0"/>
        <v>10764135</v>
      </c>
      <c r="J18" s="105">
        <f t="shared" si="1"/>
        <v>717609</v>
      </c>
      <c r="K18" s="33"/>
      <c r="L18" s="33"/>
    </row>
    <row r="19" spans="1:12" ht="32.25" customHeight="1" x14ac:dyDescent="0.35">
      <c r="A19" s="7"/>
      <c r="B19" s="101" t="s">
        <v>24</v>
      </c>
      <c r="C19" s="95">
        <v>1189395</v>
      </c>
      <c r="D19" s="102">
        <v>79293</v>
      </c>
      <c r="E19" s="103">
        <v>1374450</v>
      </c>
      <c r="F19" s="102">
        <v>91630</v>
      </c>
      <c r="G19" s="103">
        <v>1408875</v>
      </c>
      <c r="H19" s="98">
        <v>93925</v>
      </c>
      <c r="I19" s="104">
        <f t="shared" si="0"/>
        <v>3972720</v>
      </c>
      <c r="J19" s="105">
        <f t="shared" si="1"/>
        <v>264848</v>
      </c>
      <c r="K19" s="33"/>
      <c r="L19" s="33"/>
    </row>
    <row r="20" spans="1:12" ht="36.75" customHeight="1" x14ac:dyDescent="0.35">
      <c r="A20" s="7"/>
      <c r="B20" s="101" t="s">
        <v>23</v>
      </c>
      <c r="C20" s="106">
        <v>323895</v>
      </c>
      <c r="D20" s="107">
        <v>21593</v>
      </c>
      <c r="E20" s="108">
        <v>337800</v>
      </c>
      <c r="F20" s="107">
        <v>22520</v>
      </c>
      <c r="G20" s="108">
        <v>293700</v>
      </c>
      <c r="H20" s="109">
        <v>19580</v>
      </c>
      <c r="I20" s="104">
        <f t="shared" si="0"/>
        <v>955395</v>
      </c>
      <c r="J20" s="105">
        <f t="shared" si="1"/>
        <v>63693</v>
      </c>
      <c r="K20" s="33"/>
      <c r="L20" s="33"/>
    </row>
    <row r="21" spans="1:12" ht="38.25" customHeight="1" x14ac:dyDescent="0.35">
      <c r="A21" s="7"/>
      <c r="B21" s="101" t="s">
        <v>21</v>
      </c>
      <c r="C21" s="106">
        <v>451485</v>
      </c>
      <c r="D21" s="107">
        <v>30099</v>
      </c>
      <c r="E21" s="108">
        <v>518595</v>
      </c>
      <c r="F21" s="107">
        <v>34573</v>
      </c>
      <c r="G21" s="108">
        <v>486615</v>
      </c>
      <c r="H21" s="109">
        <v>32441</v>
      </c>
      <c r="I21" s="104">
        <f t="shared" si="0"/>
        <v>1456695</v>
      </c>
      <c r="J21" s="105">
        <f t="shared" si="1"/>
        <v>97113</v>
      </c>
      <c r="K21" s="33"/>
      <c r="L21" s="33"/>
    </row>
    <row r="22" spans="1:12" ht="36.75" customHeight="1" x14ac:dyDescent="0.35">
      <c r="A22" s="7"/>
      <c r="B22" s="101" t="s">
        <v>13</v>
      </c>
      <c r="C22" s="95">
        <v>810900</v>
      </c>
      <c r="D22" s="102">
        <v>54060</v>
      </c>
      <c r="E22" s="103">
        <v>928800</v>
      </c>
      <c r="F22" s="102">
        <v>61920</v>
      </c>
      <c r="G22" s="103">
        <v>954480</v>
      </c>
      <c r="H22" s="98">
        <v>63632</v>
      </c>
      <c r="I22" s="104">
        <f t="shared" si="0"/>
        <v>2694180</v>
      </c>
      <c r="J22" s="105">
        <f t="shared" si="1"/>
        <v>179612</v>
      </c>
      <c r="K22" s="33"/>
      <c r="L22" s="33"/>
    </row>
    <row r="23" spans="1:12" ht="36.75" customHeight="1" x14ac:dyDescent="0.35">
      <c r="A23" s="7"/>
      <c r="B23" s="101" t="s">
        <v>12</v>
      </c>
      <c r="C23" s="95">
        <v>765735</v>
      </c>
      <c r="D23" s="102">
        <v>51049</v>
      </c>
      <c r="E23" s="103">
        <v>863685</v>
      </c>
      <c r="F23" s="102">
        <v>57579</v>
      </c>
      <c r="G23" s="103">
        <v>873510</v>
      </c>
      <c r="H23" s="98">
        <v>58234</v>
      </c>
      <c r="I23" s="104">
        <f t="shared" si="0"/>
        <v>2502930</v>
      </c>
      <c r="J23" s="105">
        <f t="shared" si="1"/>
        <v>166862</v>
      </c>
      <c r="K23" s="33"/>
      <c r="L23" s="33"/>
    </row>
    <row r="24" spans="1:12" ht="44.25" customHeight="1" x14ac:dyDescent="0.35">
      <c r="A24" s="7"/>
      <c r="B24" s="101" t="s">
        <v>11</v>
      </c>
      <c r="C24" s="95">
        <v>650130</v>
      </c>
      <c r="D24" s="102">
        <v>43342</v>
      </c>
      <c r="E24" s="103">
        <v>734280</v>
      </c>
      <c r="F24" s="102">
        <v>48952</v>
      </c>
      <c r="G24" s="103">
        <v>718605</v>
      </c>
      <c r="H24" s="98">
        <v>47907</v>
      </c>
      <c r="I24" s="104">
        <f t="shared" si="0"/>
        <v>2103015</v>
      </c>
      <c r="J24" s="105">
        <f t="shared" si="1"/>
        <v>140201</v>
      </c>
      <c r="K24" s="33"/>
      <c r="L24" s="33"/>
    </row>
    <row r="25" spans="1:12" ht="35.25" customHeight="1" x14ac:dyDescent="0.35">
      <c r="A25" s="7"/>
      <c r="B25" s="101" t="s">
        <v>10</v>
      </c>
      <c r="C25" s="106">
        <v>80025</v>
      </c>
      <c r="D25" s="107">
        <v>5335</v>
      </c>
      <c r="E25" s="108">
        <v>95685</v>
      </c>
      <c r="F25" s="107">
        <v>6379</v>
      </c>
      <c r="G25" s="108">
        <v>92235</v>
      </c>
      <c r="H25" s="109">
        <v>6149</v>
      </c>
      <c r="I25" s="104">
        <f t="shared" si="0"/>
        <v>267945</v>
      </c>
      <c r="J25" s="105">
        <f t="shared" si="1"/>
        <v>17863</v>
      </c>
      <c r="K25" s="33"/>
      <c r="L25" s="33"/>
    </row>
    <row r="26" spans="1:12" ht="36.75" customHeight="1" x14ac:dyDescent="0.35">
      <c r="A26" s="7"/>
      <c r="B26" s="101" t="s">
        <v>6</v>
      </c>
      <c r="C26" s="95">
        <v>192375</v>
      </c>
      <c r="D26" s="102">
        <v>12825</v>
      </c>
      <c r="E26" s="103">
        <v>239955</v>
      </c>
      <c r="F26" s="102">
        <v>15997</v>
      </c>
      <c r="G26" s="103">
        <v>300870</v>
      </c>
      <c r="H26" s="98">
        <v>20058</v>
      </c>
      <c r="I26" s="104">
        <f t="shared" si="0"/>
        <v>733200</v>
      </c>
      <c r="J26" s="105">
        <f t="shared" si="1"/>
        <v>48880</v>
      </c>
      <c r="K26" s="33"/>
      <c r="L26" s="33"/>
    </row>
    <row r="27" spans="1:12" ht="38.25" customHeight="1" thickBot="1" x14ac:dyDescent="0.4">
      <c r="A27" s="7"/>
      <c r="B27" s="110" t="s">
        <v>5</v>
      </c>
      <c r="C27" s="95">
        <v>91770</v>
      </c>
      <c r="D27" s="111">
        <v>6118</v>
      </c>
      <c r="E27" s="112">
        <v>117855</v>
      </c>
      <c r="F27" s="111">
        <v>7857</v>
      </c>
      <c r="G27" s="112">
        <v>118515</v>
      </c>
      <c r="H27" s="98">
        <v>7901</v>
      </c>
      <c r="I27" s="104">
        <f t="shared" si="0"/>
        <v>328140</v>
      </c>
      <c r="J27" s="105">
        <f t="shared" si="1"/>
        <v>21876</v>
      </c>
      <c r="K27" s="33"/>
      <c r="L27" s="33"/>
    </row>
    <row r="28" spans="1:12" ht="48" customHeight="1" thickBot="1" x14ac:dyDescent="0.4">
      <c r="A28" s="7"/>
      <c r="B28" s="113" t="s">
        <v>4</v>
      </c>
      <c r="C28" s="114">
        <f t="shared" ref="C28:J28" si="2">SUM(C8:C27)</f>
        <v>28257090</v>
      </c>
      <c r="D28" s="115">
        <f t="shared" si="2"/>
        <v>1883806</v>
      </c>
      <c r="E28" s="114">
        <f t="shared" si="2"/>
        <v>31400445</v>
      </c>
      <c r="F28" s="116">
        <f t="shared" si="2"/>
        <v>2093363</v>
      </c>
      <c r="G28" s="114">
        <f>SUM(G8:G27)</f>
        <v>30675750</v>
      </c>
      <c r="H28" s="114">
        <f>SUM(H8:H27)</f>
        <v>2045050</v>
      </c>
      <c r="I28" s="117">
        <f t="shared" si="2"/>
        <v>90333285</v>
      </c>
      <c r="J28" s="115">
        <f t="shared" si="2"/>
        <v>6022219</v>
      </c>
      <c r="K28" s="69"/>
      <c r="L28" s="69"/>
    </row>
    <row r="29" spans="1:12" ht="21" thickTop="1" x14ac:dyDescent="0.3">
      <c r="A29" s="5"/>
      <c r="B29" s="5"/>
      <c r="C29" s="5"/>
      <c r="D29" s="5"/>
      <c r="E29" s="5"/>
      <c r="F29" s="5"/>
      <c r="G29" s="5"/>
      <c r="H29" s="5"/>
    </row>
    <row r="30" spans="1:12" ht="25.5" x14ac:dyDescent="0.35">
      <c r="A30" s="5"/>
      <c r="B30" s="70"/>
      <c r="C30" s="5"/>
      <c r="D30" s="5"/>
      <c r="E30" s="5"/>
      <c r="F30" s="5"/>
      <c r="G30" s="5"/>
      <c r="H30" s="5"/>
    </row>
    <row r="31" spans="1:12" ht="26.25" x14ac:dyDescent="0.4">
      <c r="A31" s="5"/>
      <c r="B31" s="91" t="s">
        <v>3</v>
      </c>
      <c r="C31" s="87"/>
      <c r="D31" s="5"/>
      <c r="E31" s="146" t="s">
        <v>2</v>
      </c>
      <c r="F31" s="146"/>
      <c r="G31" s="146"/>
      <c r="I31" s="146" t="s">
        <v>54</v>
      </c>
      <c r="J31" s="146"/>
    </row>
    <row r="32" spans="1:12" ht="26.25" x14ac:dyDescent="0.4">
      <c r="A32" s="5"/>
      <c r="B32" s="91" t="s">
        <v>1</v>
      </c>
      <c r="C32" s="87"/>
      <c r="D32" s="73"/>
      <c r="E32" s="146" t="s">
        <v>0</v>
      </c>
      <c r="F32" s="146"/>
      <c r="G32" s="146"/>
      <c r="I32" s="146" t="s">
        <v>46</v>
      </c>
      <c r="J32" s="146"/>
    </row>
    <row r="33" spans="1:8" ht="25.5" x14ac:dyDescent="0.35">
      <c r="A33" s="5"/>
      <c r="B33" s="70"/>
      <c r="D33" s="73"/>
      <c r="E33" s="73"/>
      <c r="F33" s="73"/>
      <c r="G33" s="73"/>
      <c r="H33" s="73"/>
    </row>
    <row r="34" spans="1:8" ht="26.25" x14ac:dyDescent="0.4">
      <c r="A34" s="5"/>
      <c r="B34" s="87"/>
      <c r="C34" s="5"/>
      <c r="D34" s="5"/>
      <c r="E34" s="5"/>
      <c r="F34" s="5"/>
      <c r="G34" s="5"/>
      <c r="H34" s="5"/>
    </row>
    <row r="35" spans="1:8" ht="25.5" x14ac:dyDescent="0.35">
      <c r="B35" s="70"/>
    </row>
    <row r="36" spans="1:8" ht="25.5" x14ac:dyDescent="0.35">
      <c r="B36" s="70"/>
    </row>
  </sheetData>
  <mergeCells count="13">
    <mergeCell ref="I32:J32"/>
    <mergeCell ref="E32:G32"/>
    <mergeCell ref="B2:J2"/>
    <mergeCell ref="B3:J3"/>
    <mergeCell ref="B5:J5"/>
    <mergeCell ref="I31:J31"/>
    <mergeCell ref="E6:F6"/>
    <mergeCell ref="G6:H6"/>
    <mergeCell ref="I6:J6"/>
    <mergeCell ref="E31:G31"/>
    <mergeCell ref="D4:J4"/>
    <mergeCell ref="B6:B7"/>
    <mergeCell ref="C6:D6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B73E-3047-48EA-8F2F-9EFFD11DBB67}">
  <sheetPr>
    <pageSetUpPr fitToPage="1"/>
  </sheetPr>
  <dimension ref="A1:S36"/>
  <sheetViews>
    <sheetView topLeftCell="B4" zoomScale="70" zoomScaleNormal="70" workbookViewId="0">
      <selection activeCell="B17" sqref="B17"/>
    </sheetView>
  </sheetViews>
  <sheetFormatPr baseColWidth="10" defaultRowHeight="18" x14ac:dyDescent="0.25"/>
  <cols>
    <col min="1" max="1" width="6.28515625" style="6" customWidth="1"/>
    <col min="2" max="2" width="48.5703125" style="6" bestFit="1" customWidth="1"/>
    <col min="3" max="3" width="30" style="6" customWidth="1"/>
    <col min="4" max="4" width="20.28515625" style="6" customWidth="1"/>
    <col min="5" max="5" width="28.42578125" style="6" customWidth="1"/>
    <col min="6" max="6" width="22.85546875" style="6" customWidth="1"/>
    <col min="7" max="7" width="31.42578125" style="6" customWidth="1"/>
    <col min="8" max="8" width="22.5703125" style="6" customWidth="1"/>
    <col min="9" max="9" width="25" style="6" bestFit="1" customWidth="1"/>
    <col min="10" max="10" width="16.28515625" style="6" customWidth="1"/>
    <col min="11" max="11" width="30.7109375" style="6" customWidth="1"/>
    <col min="12" max="12" width="17.28515625" style="6" bestFit="1" customWidth="1"/>
    <col min="13" max="13" width="31.140625" style="6" customWidth="1"/>
    <col min="14" max="14" width="19.140625" style="6" customWidth="1"/>
    <col min="15" max="15" width="43" style="6" bestFit="1" customWidth="1"/>
    <col min="16" max="16" width="17.28515625" style="6" bestFit="1" customWidth="1"/>
    <col min="17" max="17" width="4" style="6" customWidth="1"/>
    <col min="18" max="18" width="7.28515625" style="6" customWidth="1"/>
    <col min="19" max="16384" width="11.42578125" style="6"/>
  </cols>
  <sheetData>
    <row r="1" spans="1:19" ht="18.75" customHeight="1" x14ac:dyDescent="0.25"/>
    <row r="2" spans="1:19" ht="26.25" customHeight="1" x14ac:dyDescent="0.3">
      <c r="A2" s="5"/>
      <c r="B2" s="138" t="s">
        <v>58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3"/>
      <c r="R2" s="3"/>
      <c r="S2" s="3"/>
    </row>
    <row r="3" spans="1:19" ht="26.25" customHeight="1" x14ac:dyDescent="0.3">
      <c r="A3" s="5"/>
      <c r="B3" s="138" t="s">
        <v>59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"/>
      <c r="R3" s="1"/>
      <c r="S3" s="1"/>
    </row>
    <row r="4" spans="1:19" ht="25.5" customHeight="1" x14ac:dyDescent="0.3">
      <c r="A4" s="5"/>
      <c r="B4" s="119" t="s">
        <v>49</v>
      </c>
      <c r="C4" s="120"/>
      <c r="D4" s="120"/>
      <c r="E4" s="120"/>
      <c r="F4" s="120"/>
      <c r="G4" s="120"/>
      <c r="H4" s="120"/>
      <c r="J4" s="159" t="s">
        <v>64</v>
      </c>
      <c r="K4" s="159"/>
      <c r="L4" s="159"/>
      <c r="M4" s="159"/>
      <c r="N4" s="159"/>
      <c r="O4" s="159"/>
      <c r="P4" s="159"/>
      <c r="Q4" s="2"/>
      <c r="R4" s="2"/>
      <c r="S4" s="2"/>
    </row>
    <row r="5" spans="1:19" ht="26.25" customHeight="1" thickBot="1" x14ac:dyDescent="0.35">
      <c r="A5" s="5"/>
      <c r="B5" s="155" t="s">
        <v>60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"/>
      <c r="R5" s="1"/>
      <c r="S5" s="1"/>
    </row>
    <row r="6" spans="1:19" ht="27.75" thickBot="1" x14ac:dyDescent="0.4">
      <c r="A6" s="7"/>
      <c r="B6" s="164" t="s">
        <v>45</v>
      </c>
      <c r="C6" s="135" t="s">
        <v>65</v>
      </c>
      <c r="D6" s="122"/>
      <c r="E6" s="122" t="s">
        <v>43</v>
      </c>
      <c r="F6" s="122"/>
      <c r="G6" s="136" t="s">
        <v>42</v>
      </c>
      <c r="H6" s="137"/>
      <c r="I6" s="162" t="s">
        <v>52</v>
      </c>
      <c r="J6" s="163"/>
      <c r="K6" s="156" t="s">
        <v>61</v>
      </c>
      <c r="L6" s="156"/>
      <c r="M6" s="156" t="s">
        <v>62</v>
      </c>
      <c r="N6" s="157"/>
      <c r="O6" s="158" t="s">
        <v>63</v>
      </c>
      <c r="P6" s="157"/>
      <c r="Q6" s="12"/>
      <c r="R6" s="12"/>
    </row>
    <row r="7" spans="1:19" s="22" customFormat="1" ht="27.75" thickBot="1" x14ac:dyDescent="0.4">
      <c r="A7" s="13"/>
      <c r="B7" s="165"/>
      <c r="C7" s="123" t="s">
        <v>41</v>
      </c>
      <c r="D7" s="92" t="s">
        <v>40</v>
      </c>
      <c r="E7" s="123" t="s">
        <v>41</v>
      </c>
      <c r="F7" s="92" t="s">
        <v>40</v>
      </c>
      <c r="G7" s="123" t="s">
        <v>41</v>
      </c>
      <c r="H7" s="92" t="s">
        <v>40</v>
      </c>
      <c r="I7" s="123" t="s">
        <v>41</v>
      </c>
      <c r="J7" s="92" t="s">
        <v>40</v>
      </c>
      <c r="K7" s="92" t="s">
        <v>41</v>
      </c>
      <c r="L7" s="92" t="s">
        <v>40</v>
      </c>
      <c r="M7" s="92" t="s">
        <v>41</v>
      </c>
      <c r="N7" s="92" t="s">
        <v>40</v>
      </c>
      <c r="O7" s="92" t="s">
        <v>41</v>
      </c>
      <c r="P7" s="93" t="s">
        <v>40</v>
      </c>
      <c r="Q7" s="12"/>
      <c r="R7" s="12"/>
    </row>
    <row r="8" spans="1:19" ht="23.25" customHeight="1" x14ac:dyDescent="0.35">
      <c r="A8" s="7"/>
      <c r="B8" s="94" t="s">
        <v>39</v>
      </c>
      <c r="C8" s="126">
        <v>4644270</v>
      </c>
      <c r="D8" s="124">
        <v>309618</v>
      </c>
      <c r="E8" s="95">
        <v>5166150</v>
      </c>
      <c r="F8" s="124">
        <v>344410</v>
      </c>
      <c r="G8" s="95">
        <v>5583615</v>
      </c>
      <c r="H8" s="124">
        <v>372241</v>
      </c>
      <c r="I8" s="95">
        <v>5406930</v>
      </c>
      <c r="J8" s="96">
        <v>360462</v>
      </c>
      <c r="K8" s="97">
        <v>5622120</v>
      </c>
      <c r="L8" s="96">
        <v>374808</v>
      </c>
      <c r="M8" s="97">
        <v>5430585</v>
      </c>
      <c r="N8" s="98">
        <v>362039</v>
      </c>
      <c r="O8" s="99">
        <f t="shared" ref="O8:P27" si="0">+I8+K8+M8</f>
        <v>16459635</v>
      </c>
      <c r="P8" s="100">
        <f t="shared" si="0"/>
        <v>1097309</v>
      </c>
      <c r="Q8" s="33"/>
      <c r="R8" s="33"/>
    </row>
    <row r="9" spans="1:19" ht="25.5" customHeight="1" x14ac:dyDescent="0.35">
      <c r="A9" s="7"/>
      <c r="B9" s="101" t="s">
        <v>38</v>
      </c>
      <c r="C9" s="127">
        <v>2914665</v>
      </c>
      <c r="D9" s="125">
        <v>194311</v>
      </c>
      <c r="E9" s="133">
        <v>3302955</v>
      </c>
      <c r="F9" s="125">
        <v>220197</v>
      </c>
      <c r="G9" s="133">
        <v>4313115</v>
      </c>
      <c r="H9" s="125">
        <v>287541</v>
      </c>
      <c r="I9" s="95">
        <v>4561515</v>
      </c>
      <c r="J9" s="102">
        <v>304101</v>
      </c>
      <c r="K9" s="103">
        <v>5288940</v>
      </c>
      <c r="L9" s="102">
        <v>352596</v>
      </c>
      <c r="M9" s="103">
        <v>5501385</v>
      </c>
      <c r="N9" s="98">
        <v>366759</v>
      </c>
      <c r="O9" s="104">
        <f t="shared" si="0"/>
        <v>15351840</v>
      </c>
      <c r="P9" s="105">
        <f t="shared" si="0"/>
        <v>1023456</v>
      </c>
      <c r="Q9" s="33"/>
      <c r="R9" s="33"/>
    </row>
    <row r="10" spans="1:19" ht="28.5" customHeight="1" x14ac:dyDescent="0.35">
      <c r="A10" s="7"/>
      <c r="B10" s="101" t="s">
        <v>37</v>
      </c>
      <c r="C10" s="126">
        <v>2179605</v>
      </c>
      <c r="D10" s="124">
        <v>145307</v>
      </c>
      <c r="E10" s="95">
        <v>2571165</v>
      </c>
      <c r="F10" s="124">
        <v>171411</v>
      </c>
      <c r="G10" s="95">
        <v>2804145</v>
      </c>
      <c r="H10" s="124">
        <v>186943</v>
      </c>
      <c r="I10" s="95">
        <v>2451960</v>
      </c>
      <c r="J10" s="102">
        <v>163464</v>
      </c>
      <c r="K10" s="103">
        <v>2657535</v>
      </c>
      <c r="L10" s="102">
        <v>177169</v>
      </c>
      <c r="M10" s="103">
        <v>2608230</v>
      </c>
      <c r="N10" s="98">
        <v>173882</v>
      </c>
      <c r="O10" s="104">
        <f t="shared" si="0"/>
        <v>7717725</v>
      </c>
      <c r="P10" s="105">
        <f t="shared" si="0"/>
        <v>514515</v>
      </c>
      <c r="Q10" s="33"/>
      <c r="R10" s="33"/>
    </row>
    <row r="11" spans="1:19" ht="25.5" customHeight="1" x14ac:dyDescent="0.35">
      <c r="A11" s="7"/>
      <c r="B11" s="101" t="s">
        <v>36</v>
      </c>
      <c r="C11" s="126">
        <v>1400115</v>
      </c>
      <c r="D11" s="124">
        <v>93341</v>
      </c>
      <c r="E11" s="95">
        <v>1573275</v>
      </c>
      <c r="F11" s="124">
        <v>104885</v>
      </c>
      <c r="G11" s="95">
        <v>1631880</v>
      </c>
      <c r="H11" s="124">
        <v>108792</v>
      </c>
      <c r="I11" s="95">
        <v>1475085</v>
      </c>
      <c r="J11" s="102">
        <v>98339</v>
      </c>
      <c r="K11" s="103">
        <v>1618920</v>
      </c>
      <c r="L11" s="102">
        <v>107928</v>
      </c>
      <c r="M11" s="103">
        <v>1358910</v>
      </c>
      <c r="N11" s="98">
        <v>90594</v>
      </c>
      <c r="O11" s="104">
        <f t="shared" si="0"/>
        <v>4452915</v>
      </c>
      <c r="P11" s="105">
        <f t="shared" si="0"/>
        <v>296861</v>
      </c>
      <c r="Q11" s="33"/>
      <c r="R11" s="33"/>
    </row>
    <row r="12" spans="1:19" ht="30" customHeight="1" x14ac:dyDescent="0.35">
      <c r="A12" s="7"/>
      <c r="B12" s="101" t="s">
        <v>35</v>
      </c>
      <c r="C12" s="126">
        <v>1482810</v>
      </c>
      <c r="D12" s="124">
        <v>98854</v>
      </c>
      <c r="E12" s="95">
        <v>1517445</v>
      </c>
      <c r="F12" s="124">
        <v>101163</v>
      </c>
      <c r="G12" s="95">
        <v>1640190</v>
      </c>
      <c r="H12" s="124">
        <v>109346</v>
      </c>
      <c r="I12" s="95">
        <v>1352640</v>
      </c>
      <c r="J12" s="102">
        <v>90176</v>
      </c>
      <c r="K12" s="103">
        <v>1548540</v>
      </c>
      <c r="L12" s="102">
        <v>103236</v>
      </c>
      <c r="M12" s="103">
        <v>1353165</v>
      </c>
      <c r="N12" s="98">
        <v>90211</v>
      </c>
      <c r="O12" s="104">
        <f t="shared" si="0"/>
        <v>4254345</v>
      </c>
      <c r="P12" s="105">
        <f t="shared" si="0"/>
        <v>283623</v>
      </c>
      <c r="Q12" s="33"/>
      <c r="R12" s="33"/>
    </row>
    <row r="13" spans="1:19" ht="27.75" customHeight="1" x14ac:dyDescent="0.35">
      <c r="A13" s="7"/>
      <c r="B13" s="101" t="s">
        <v>34</v>
      </c>
      <c r="C13" s="126">
        <v>1106145</v>
      </c>
      <c r="D13" s="124">
        <v>73743</v>
      </c>
      <c r="E13" s="95">
        <v>1193220</v>
      </c>
      <c r="F13" s="124">
        <v>79548</v>
      </c>
      <c r="G13" s="95">
        <v>1246320</v>
      </c>
      <c r="H13" s="124">
        <v>83088</v>
      </c>
      <c r="I13" s="95">
        <v>1122870</v>
      </c>
      <c r="J13" s="102">
        <v>74858</v>
      </c>
      <c r="K13" s="103">
        <v>1284855</v>
      </c>
      <c r="L13" s="102">
        <v>85657</v>
      </c>
      <c r="M13" s="103">
        <v>1311840</v>
      </c>
      <c r="N13" s="98">
        <v>87456</v>
      </c>
      <c r="O13" s="104">
        <f t="shared" si="0"/>
        <v>3719565</v>
      </c>
      <c r="P13" s="105">
        <f t="shared" si="0"/>
        <v>247971</v>
      </c>
      <c r="Q13" s="33"/>
      <c r="R13" s="33"/>
    </row>
    <row r="14" spans="1:19" ht="35.25" customHeight="1" x14ac:dyDescent="0.35">
      <c r="A14" s="7"/>
      <c r="B14" s="101" t="s">
        <v>32</v>
      </c>
      <c r="C14" s="126">
        <v>1494630</v>
      </c>
      <c r="D14" s="124">
        <v>99642</v>
      </c>
      <c r="E14" s="95">
        <v>1843395</v>
      </c>
      <c r="F14" s="124">
        <v>122893</v>
      </c>
      <c r="G14" s="95">
        <v>1961745</v>
      </c>
      <c r="H14" s="124">
        <v>130783</v>
      </c>
      <c r="I14" s="95">
        <v>1664595</v>
      </c>
      <c r="J14" s="102">
        <v>110973</v>
      </c>
      <c r="K14" s="103">
        <v>1916130</v>
      </c>
      <c r="L14" s="102">
        <v>127742</v>
      </c>
      <c r="M14" s="103">
        <v>1746765</v>
      </c>
      <c r="N14" s="98">
        <v>116451</v>
      </c>
      <c r="O14" s="104">
        <f t="shared" si="0"/>
        <v>5327490</v>
      </c>
      <c r="P14" s="105">
        <f t="shared" si="0"/>
        <v>355166</v>
      </c>
      <c r="Q14" s="33"/>
      <c r="R14" s="33"/>
    </row>
    <row r="15" spans="1:19" ht="35.25" customHeight="1" x14ac:dyDescent="0.35">
      <c r="A15" s="7"/>
      <c r="B15" s="101" t="s">
        <v>31</v>
      </c>
      <c r="C15" s="126">
        <v>1054665</v>
      </c>
      <c r="D15" s="124">
        <v>70311</v>
      </c>
      <c r="E15" s="95">
        <v>1116930</v>
      </c>
      <c r="F15" s="124">
        <v>74462</v>
      </c>
      <c r="G15" s="95">
        <v>1309770</v>
      </c>
      <c r="H15" s="124">
        <v>87318</v>
      </c>
      <c r="I15" s="95">
        <v>1611900</v>
      </c>
      <c r="J15" s="102">
        <v>107460</v>
      </c>
      <c r="K15" s="103">
        <v>1723005</v>
      </c>
      <c r="L15" s="102">
        <v>114867</v>
      </c>
      <c r="M15" s="103">
        <v>1702845</v>
      </c>
      <c r="N15" s="98">
        <v>113523</v>
      </c>
      <c r="O15" s="104">
        <f t="shared" si="0"/>
        <v>5037750</v>
      </c>
      <c r="P15" s="105">
        <f t="shared" si="0"/>
        <v>335850</v>
      </c>
      <c r="Q15" s="33"/>
      <c r="R15" s="33"/>
    </row>
    <row r="16" spans="1:19" ht="32.25" customHeight="1" x14ac:dyDescent="0.35">
      <c r="A16" s="7"/>
      <c r="B16" s="101" t="s">
        <v>29</v>
      </c>
      <c r="C16" s="126">
        <v>699810</v>
      </c>
      <c r="D16" s="124">
        <v>46654</v>
      </c>
      <c r="E16" s="95">
        <v>376650</v>
      </c>
      <c r="F16" s="124">
        <v>25110</v>
      </c>
      <c r="G16" s="95" t="s">
        <v>7</v>
      </c>
      <c r="H16" s="124" t="s">
        <v>7</v>
      </c>
      <c r="I16" s="95">
        <v>213405</v>
      </c>
      <c r="J16" s="102">
        <v>14227</v>
      </c>
      <c r="K16" s="103">
        <v>232455</v>
      </c>
      <c r="L16" s="102">
        <v>15497</v>
      </c>
      <c r="M16" s="103">
        <v>218910</v>
      </c>
      <c r="N16" s="98">
        <v>14594</v>
      </c>
      <c r="O16" s="104">
        <f t="shared" si="0"/>
        <v>664770</v>
      </c>
      <c r="P16" s="105">
        <f t="shared" si="0"/>
        <v>44318</v>
      </c>
      <c r="Q16" s="33"/>
      <c r="R16" s="33"/>
    </row>
    <row r="17" spans="1:18" ht="35.25" customHeight="1" x14ac:dyDescent="0.35">
      <c r="A17" s="7"/>
      <c r="B17" s="101" t="s">
        <v>26</v>
      </c>
      <c r="C17" s="126">
        <v>168555</v>
      </c>
      <c r="D17" s="124">
        <v>11237</v>
      </c>
      <c r="E17" s="95">
        <v>192780</v>
      </c>
      <c r="F17" s="124">
        <v>12852</v>
      </c>
      <c r="G17" s="95">
        <v>224625</v>
      </c>
      <c r="H17" s="124">
        <v>14975</v>
      </c>
      <c r="I17" s="95">
        <v>498225</v>
      </c>
      <c r="J17" s="102">
        <v>33215</v>
      </c>
      <c r="K17" s="103">
        <v>565605</v>
      </c>
      <c r="L17" s="102">
        <v>37707</v>
      </c>
      <c r="M17" s="103">
        <v>505065</v>
      </c>
      <c r="N17" s="98">
        <v>33671</v>
      </c>
      <c r="O17" s="104">
        <f t="shared" si="0"/>
        <v>1568895</v>
      </c>
      <c r="P17" s="105">
        <f t="shared" si="0"/>
        <v>104593</v>
      </c>
      <c r="Q17" s="33"/>
      <c r="R17" s="33"/>
    </row>
    <row r="18" spans="1:18" ht="35.25" customHeight="1" x14ac:dyDescent="0.35">
      <c r="A18" s="7"/>
      <c r="B18" s="101" t="s">
        <v>25</v>
      </c>
      <c r="C18" s="126">
        <v>756300</v>
      </c>
      <c r="D18" s="124">
        <v>50420</v>
      </c>
      <c r="E18" s="95">
        <v>789225</v>
      </c>
      <c r="F18" s="124">
        <v>52615</v>
      </c>
      <c r="G18" s="95">
        <v>707175</v>
      </c>
      <c r="H18" s="124">
        <v>47145</v>
      </c>
      <c r="I18" s="106">
        <v>3342255</v>
      </c>
      <c r="J18" s="107">
        <v>222817</v>
      </c>
      <c r="K18" s="108">
        <v>3731235</v>
      </c>
      <c r="L18" s="107">
        <v>248749</v>
      </c>
      <c r="M18" s="108">
        <v>3690645</v>
      </c>
      <c r="N18" s="109">
        <v>246043</v>
      </c>
      <c r="O18" s="104">
        <f t="shared" si="0"/>
        <v>10764135</v>
      </c>
      <c r="P18" s="105">
        <f t="shared" si="0"/>
        <v>717609</v>
      </c>
      <c r="Q18" s="33"/>
      <c r="R18" s="33"/>
    </row>
    <row r="19" spans="1:18" ht="32.25" customHeight="1" x14ac:dyDescent="0.35">
      <c r="A19" s="7"/>
      <c r="B19" s="101" t="s">
        <v>24</v>
      </c>
      <c r="C19" s="126">
        <v>911715</v>
      </c>
      <c r="D19" s="124">
        <v>60781</v>
      </c>
      <c r="E19" s="95">
        <v>1052685</v>
      </c>
      <c r="F19" s="124">
        <v>70179</v>
      </c>
      <c r="G19" s="95">
        <v>894285</v>
      </c>
      <c r="H19" s="124">
        <v>59619</v>
      </c>
      <c r="I19" s="95">
        <v>1189395</v>
      </c>
      <c r="J19" s="102">
        <v>79293</v>
      </c>
      <c r="K19" s="103">
        <v>1374450</v>
      </c>
      <c r="L19" s="102">
        <v>91630</v>
      </c>
      <c r="M19" s="103">
        <v>1408875</v>
      </c>
      <c r="N19" s="98">
        <v>93925</v>
      </c>
      <c r="O19" s="104">
        <f t="shared" si="0"/>
        <v>3972720</v>
      </c>
      <c r="P19" s="105">
        <f t="shared" si="0"/>
        <v>264848</v>
      </c>
      <c r="Q19" s="33"/>
      <c r="R19" s="33"/>
    </row>
    <row r="20" spans="1:18" ht="36.75" customHeight="1" x14ac:dyDescent="0.35">
      <c r="A20" s="7"/>
      <c r="B20" s="101" t="s">
        <v>23</v>
      </c>
      <c r="C20" s="126">
        <v>343110</v>
      </c>
      <c r="D20" s="124">
        <v>22874</v>
      </c>
      <c r="E20" s="95">
        <v>399495</v>
      </c>
      <c r="F20" s="124">
        <v>26633</v>
      </c>
      <c r="G20" s="95">
        <v>422565</v>
      </c>
      <c r="H20" s="124">
        <v>28171</v>
      </c>
      <c r="I20" s="106">
        <v>323895</v>
      </c>
      <c r="J20" s="107">
        <v>21593</v>
      </c>
      <c r="K20" s="108">
        <v>337800</v>
      </c>
      <c r="L20" s="107">
        <v>22520</v>
      </c>
      <c r="M20" s="108">
        <v>293700</v>
      </c>
      <c r="N20" s="109">
        <v>19580</v>
      </c>
      <c r="O20" s="104">
        <f t="shared" si="0"/>
        <v>955395</v>
      </c>
      <c r="P20" s="105">
        <f t="shared" si="0"/>
        <v>63693</v>
      </c>
      <c r="Q20" s="33"/>
      <c r="R20" s="33"/>
    </row>
    <row r="21" spans="1:18" ht="38.25" customHeight="1" x14ac:dyDescent="0.35">
      <c r="A21" s="7"/>
      <c r="B21" s="101" t="s">
        <v>21</v>
      </c>
      <c r="C21" s="126">
        <v>3113775</v>
      </c>
      <c r="D21" s="124">
        <v>207585</v>
      </c>
      <c r="E21" s="95">
        <v>3679470</v>
      </c>
      <c r="F21" s="124">
        <v>245298</v>
      </c>
      <c r="G21" s="95">
        <v>3928320</v>
      </c>
      <c r="H21" s="124">
        <v>261888</v>
      </c>
      <c r="I21" s="106">
        <v>451485</v>
      </c>
      <c r="J21" s="107">
        <v>30099</v>
      </c>
      <c r="K21" s="108">
        <v>518595</v>
      </c>
      <c r="L21" s="107">
        <v>34573</v>
      </c>
      <c r="M21" s="108">
        <v>486615</v>
      </c>
      <c r="N21" s="109">
        <v>32441</v>
      </c>
      <c r="O21" s="104">
        <f t="shared" si="0"/>
        <v>1456695</v>
      </c>
      <c r="P21" s="105">
        <f t="shared" si="0"/>
        <v>97113</v>
      </c>
      <c r="Q21" s="33"/>
      <c r="R21" s="33"/>
    </row>
    <row r="22" spans="1:18" ht="36.75" customHeight="1" x14ac:dyDescent="0.35">
      <c r="A22" s="7"/>
      <c r="B22" s="101" t="s">
        <v>13</v>
      </c>
      <c r="C22" s="126">
        <v>661095</v>
      </c>
      <c r="D22" s="124">
        <v>44073</v>
      </c>
      <c r="E22" s="95">
        <v>966975</v>
      </c>
      <c r="F22" s="124">
        <v>64465</v>
      </c>
      <c r="G22" s="95">
        <v>1223760</v>
      </c>
      <c r="H22" s="124">
        <v>81584</v>
      </c>
      <c r="I22" s="95">
        <v>810900</v>
      </c>
      <c r="J22" s="102">
        <v>54060</v>
      </c>
      <c r="K22" s="103">
        <v>928800</v>
      </c>
      <c r="L22" s="102">
        <v>61920</v>
      </c>
      <c r="M22" s="103">
        <v>954480</v>
      </c>
      <c r="N22" s="98">
        <v>63632</v>
      </c>
      <c r="O22" s="104">
        <f t="shared" si="0"/>
        <v>2694180</v>
      </c>
      <c r="P22" s="105">
        <f t="shared" si="0"/>
        <v>179612</v>
      </c>
      <c r="Q22" s="33"/>
      <c r="R22" s="33"/>
    </row>
    <row r="23" spans="1:18" ht="36.75" customHeight="1" x14ac:dyDescent="0.35">
      <c r="A23" s="7"/>
      <c r="B23" s="101" t="s">
        <v>12</v>
      </c>
      <c r="C23" s="126">
        <v>347010</v>
      </c>
      <c r="D23" s="124">
        <v>23134</v>
      </c>
      <c r="E23" s="95">
        <v>396615</v>
      </c>
      <c r="F23" s="124">
        <v>26441</v>
      </c>
      <c r="G23" s="95">
        <v>406605</v>
      </c>
      <c r="H23" s="124">
        <v>27107</v>
      </c>
      <c r="I23" s="95">
        <v>765735</v>
      </c>
      <c r="J23" s="102">
        <v>51049</v>
      </c>
      <c r="K23" s="103">
        <v>863685</v>
      </c>
      <c r="L23" s="102">
        <v>57579</v>
      </c>
      <c r="M23" s="103">
        <v>873510</v>
      </c>
      <c r="N23" s="98">
        <v>58234</v>
      </c>
      <c r="O23" s="104">
        <f t="shared" si="0"/>
        <v>2502930</v>
      </c>
      <c r="P23" s="105">
        <f t="shared" si="0"/>
        <v>166862</v>
      </c>
      <c r="Q23" s="33"/>
      <c r="R23" s="33"/>
    </row>
    <row r="24" spans="1:18" ht="32.25" customHeight="1" x14ac:dyDescent="0.35">
      <c r="A24" s="7"/>
      <c r="B24" s="101" t="s">
        <v>11</v>
      </c>
      <c r="C24" s="126">
        <v>424800</v>
      </c>
      <c r="D24" s="124">
        <v>28320</v>
      </c>
      <c r="E24" s="95">
        <v>509865</v>
      </c>
      <c r="F24" s="124">
        <v>33991</v>
      </c>
      <c r="G24" s="95">
        <v>536235</v>
      </c>
      <c r="H24" s="124">
        <v>35749</v>
      </c>
      <c r="I24" s="95">
        <v>650130</v>
      </c>
      <c r="J24" s="102">
        <v>43342</v>
      </c>
      <c r="K24" s="103">
        <v>734280</v>
      </c>
      <c r="L24" s="102">
        <v>48952</v>
      </c>
      <c r="M24" s="103">
        <v>718605</v>
      </c>
      <c r="N24" s="98">
        <v>47907</v>
      </c>
      <c r="O24" s="104">
        <f t="shared" si="0"/>
        <v>2103015</v>
      </c>
      <c r="P24" s="105">
        <f t="shared" si="0"/>
        <v>140201</v>
      </c>
      <c r="Q24" s="33"/>
      <c r="R24" s="33"/>
    </row>
    <row r="25" spans="1:18" ht="35.25" customHeight="1" x14ac:dyDescent="0.35">
      <c r="A25" s="7"/>
      <c r="B25" s="101" t="s">
        <v>10</v>
      </c>
      <c r="C25" s="126">
        <v>583020</v>
      </c>
      <c r="D25" s="124">
        <v>38868</v>
      </c>
      <c r="E25" s="95">
        <v>760305</v>
      </c>
      <c r="F25" s="124">
        <v>50687</v>
      </c>
      <c r="G25" s="95">
        <v>886365</v>
      </c>
      <c r="H25" s="124">
        <v>59091</v>
      </c>
      <c r="I25" s="106">
        <v>80025</v>
      </c>
      <c r="J25" s="107">
        <v>5335</v>
      </c>
      <c r="K25" s="108">
        <v>95685</v>
      </c>
      <c r="L25" s="107">
        <v>6379</v>
      </c>
      <c r="M25" s="108">
        <v>92235</v>
      </c>
      <c r="N25" s="109">
        <v>6149</v>
      </c>
      <c r="O25" s="104">
        <f t="shared" si="0"/>
        <v>267945</v>
      </c>
      <c r="P25" s="105">
        <f t="shared" si="0"/>
        <v>17863</v>
      </c>
      <c r="Q25" s="33"/>
      <c r="R25" s="33"/>
    </row>
    <row r="26" spans="1:18" ht="36.75" customHeight="1" x14ac:dyDescent="0.35">
      <c r="A26" s="7"/>
      <c r="B26" s="101" t="s">
        <v>6</v>
      </c>
      <c r="C26" s="126">
        <v>537600</v>
      </c>
      <c r="D26" s="124">
        <v>35840</v>
      </c>
      <c r="E26" s="95">
        <v>764865</v>
      </c>
      <c r="F26" s="124">
        <v>50991</v>
      </c>
      <c r="G26" s="95">
        <v>875655</v>
      </c>
      <c r="H26" s="124">
        <v>58377</v>
      </c>
      <c r="I26" s="95">
        <v>192375</v>
      </c>
      <c r="J26" s="102">
        <v>12825</v>
      </c>
      <c r="K26" s="103">
        <v>239955</v>
      </c>
      <c r="L26" s="102">
        <v>15997</v>
      </c>
      <c r="M26" s="103">
        <v>300870</v>
      </c>
      <c r="N26" s="98">
        <v>20058</v>
      </c>
      <c r="O26" s="104">
        <f t="shared" si="0"/>
        <v>733200</v>
      </c>
      <c r="P26" s="105">
        <f t="shared" si="0"/>
        <v>48880</v>
      </c>
      <c r="Q26" s="33"/>
      <c r="R26" s="33"/>
    </row>
    <row r="27" spans="1:18" ht="38.25" customHeight="1" thickBot="1" x14ac:dyDescent="0.4">
      <c r="A27" s="7"/>
      <c r="B27" s="110" t="s">
        <v>5</v>
      </c>
      <c r="C27" s="128">
        <v>460500</v>
      </c>
      <c r="D27" s="124">
        <v>30700</v>
      </c>
      <c r="E27" s="95">
        <v>668760</v>
      </c>
      <c r="F27" s="124">
        <v>44584</v>
      </c>
      <c r="G27" s="95">
        <v>723600</v>
      </c>
      <c r="H27" s="124">
        <v>48240</v>
      </c>
      <c r="I27" s="95">
        <v>91770</v>
      </c>
      <c r="J27" s="111">
        <v>6118</v>
      </c>
      <c r="K27" s="112">
        <v>117855</v>
      </c>
      <c r="L27" s="111">
        <v>7857</v>
      </c>
      <c r="M27" s="112">
        <v>118515</v>
      </c>
      <c r="N27" s="98">
        <v>7901</v>
      </c>
      <c r="O27" s="104">
        <f t="shared" si="0"/>
        <v>328140</v>
      </c>
      <c r="P27" s="105">
        <f t="shared" si="0"/>
        <v>21876</v>
      </c>
      <c r="Q27" s="33"/>
      <c r="R27" s="33"/>
    </row>
    <row r="28" spans="1:18" ht="48" customHeight="1" thickBot="1" x14ac:dyDescent="0.4">
      <c r="A28" s="7"/>
      <c r="B28" s="113" t="s">
        <v>4</v>
      </c>
      <c r="C28" s="129">
        <f>SUM(C8:C27)</f>
        <v>25284195</v>
      </c>
      <c r="D28" s="132">
        <f>SUM(D8:D27)</f>
        <v>1685613</v>
      </c>
      <c r="E28" s="129">
        <v>81150</v>
      </c>
      <c r="F28" s="132">
        <f>SUM(F8:F27)</f>
        <v>1922815</v>
      </c>
      <c r="G28" s="129">
        <v>95475</v>
      </c>
      <c r="H28" s="134">
        <v>6365</v>
      </c>
      <c r="I28" s="114">
        <f t="shared" ref="I28:P28" si="1">SUM(I8:I27)</f>
        <v>28257090</v>
      </c>
      <c r="J28" s="115">
        <f t="shared" si="1"/>
        <v>1883806</v>
      </c>
      <c r="K28" s="114">
        <f t="shared" si="1"/>
        <v>31400445</v>
      </c>
      <c r="L28" s="116">
        <f t="shared" si="1"/>
        <v>2093363</v>
      </c>
      <c r="M28" s="114">
        <f>SUM(M8:M27)</f>
        <v>30675750</v>
      </c>
      <c r="N28" s="114">
        <f>SUM(N8:N27)</f>
        <v>2045050</v>
      </c>
      <c r="O28" s="117">
        <f t="shared" si="1"/>
        <v>90333285</v>
      </c>
      <c r="P28" s="115">
        <f t="shared" si="1"/>
        <v>6022219</v>
      </c>
      <c r="Q28" s="69"/>
      <c r="R28" s="69"/>
    </row>
    <row r="29" spans="1:18" ht="21" thickTop="1" x14ac:dyDescent="0.3">
      <c r="A29" s="5"/>
      <c r="B29" s="5"/>
      <c r="C29" s="130"/>
      <c r="D29" s="5"/>
      <c r="E29" s="130"/>
      <c r="F29" s="5"/>
      <c r="G29" s="130"/>
      <c r="H29" s="5"/>
      <c r="I29" s="5"/>
      <c r="J29" s="5"/>
      <c r="K29" s="5"/>
      <c r="L29" s="5"/>
      <c r="M29" s="5"/>
      <c r="N29" s="5"/>
    </row>
    <row r="30" spans="1:18" ht="25.5" x14ac:dyDescent="0.35">
      <c r="A30" s="5"/>
      <c r="B30" s="70"/>
      <c r="C30" s="131"/>
      <c r="D30" s="70"/>
      <c r="E30" s="131"/>
      <c r="F30" s="70"/>
      <c r="H30" s="131"/>
      <c r="I30" s="70"/>
      <c r="J30" s="5"/>
      <c r="K30" s="5"/>
      <c r="L30" s="5"/>
      <c r="M30" s="5"/>
      <c r="N30" s="5"/>
    </row>
    <row r="31" spans="1:18" ht="26.25" x14ac:dyDescent="0.4">
      <c r="A31" s="5"/>
      <c r="B31" s="118" t="s">
        <v>3</v>
      </c>
      <c r="C31" s="121"/>
      <c r="D31" s="121"/>
      <c r="E31" s="121"/>
      <c r="F31" s="121"/>
      <c r="G31" s="121"/>
      <c r="H31" s="121"/>
      <c r="I31" s="118"/>
      <c r="J31" s="5"/>
      <c r="K31" s="146" t="s">
        <v>2</v>
      </c>
      <c r="L31" s="146"/>
      <c r="M31" s="146"/>
      <c r="O31" s="146" t="s">
        <v>54</v>
      </c>
      <c r="P31" s="146"/>
    </row>
    <row r="32" spans="1:18" ht="26.25" x14ac:dyDescent="0.4">
      <c r="A32" s="5"/>
      <c r="B32" s="118" t="s">
        <v>1</v>
      </c>
      <c r="C32" s="121"/>
      <c r="D32" s="121"/>
      <c r="E32" s="121"/>
      <c r="F32" s="121"/>
      <c r="G32" s="121"/>
      <c r="H32" s="121"/>
      <c r="I32" s="118"/>
      <c r="J32" s="73"/>
      <c r="K32" s="146" t="s">
        <v>0</v>
      </c>
      <c r="L32" s="146"/>
      <c r="M32" s="146"/>
      <c r="O32" s="146" t="s">
        <v>46</v>
      </c>
      <c r="P32" s="146"/>
    </row>
    <row r="33" spans="1:14" ht="25.5" x14ac:dyDescent="0.35">
      <c r="A33" s="5"/>
      <c r="B33" s="70"/>
      <c r="C33" s="70"/>
      <c r="D33" s="70"/>
      <c r="E33" s="70"/>
      <c r="F33" s="70"/>
      <c r="G33" s="70"/>
      <c r="H33" s="70"/>
      <c r="J33" s="73"/>
      <c r="K33" s="73"/>
      <c r="L33" s="73"/>
      <c r="M33" s="73"/>
      <c r="N33" s="73"/>
    </row>
    <row r="34" spans="1:14" ht="26.25" x14ac:dyDescent="0.4">
      <c r="A34" s="5"/>
      <c r="B34" s="118"/>
      <c r="C34" s="121"/>
      <c r="D34" s="121"/>
      <c r="E34" s="121"/>
      <c r="F34" s="121"/>
      <c r="G34" s="121"/>
      <c r="H34" s="121"/>
      <c r="I34" s="5"/>
      <c r="J34" s="5"/>
      <c r="K34" s="5"/>
      <c r="L34" s="5"/>
      <c r="M34" s="5"/>
      <c r="N34" s="5"/>
    </row>
    <row r="35" spans="1:14" ht="25.5" x14ac:dyDescent="0.35">
      <c r="B35" s="70"/>
      <c r="C35" s="70"/>
      <c r="D35" s="70"/>
      <c r="E35" s="70"/>
      <c r="F35" s="70"/>
      <c r="G35" s="70"/>
      <c r="H35" s="70"/>
    </row>
    <row r="36" spans="1:14" ht="25.5" x14ac:dyDescent="0.35">
      <c r="B36" s="70"/>
      <c r="C36" s="70"/>
      <c r="D36" s="70"/>
      <c r="E36" s="70"/>
      <c r="F36" s="70"/>
      <c r="G36" s="70"/>
      <c r="H36" s="70"/>
    </row>
  </sheetData>
  <mergeCells count="13">
    <mergeCell ref="K31:M31"/>
    <mergeCell ref="O31:P31"/>
    <mergeCell ref="K32:M32"/>
    <mergeCell ref="O32:P32"/>
    <mergeCell ref="B2:P2"/>
    <mergeCell ref="B3:P3"/>
    <mergeCell ref="J4:P4"/>
    <mergeCell ref="B5:P5"/>
    <mergeCell ref="B6:B7"/>
    <mergeCell ref="I6:J6"/>
    <mergeCell ref="K6:L6"/>
    <mergeCell ref="M6:N6"/>
    <mergeCell ref="O6:P6"/>
  </mergeCells>
  <pageMargins left="0.25" right="0.25" top="0.75" bottom="0.75" header="0.3" footer="0.3"/>
  <pageSetup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trimestre 2022</vt:lpstr>
      <vt:lpstr>trimestre 2022 (2)</vt:lpstr>
      <vt:lpstr>TIMESTRE ABRIL-JUNIO2022</vt:lpstr>
      <vt:lpstr>TRIMESTRE ABR-JUN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 Ozoria Martinez</dc:creator>
  <cp:lastModifiedBy>Mari Cruz Ozoria Martinez</cp:lastModifiedBy>
  <cp:lastPrinted>2022-07-06T19:05:25Z</cp:lastPrinted>
  <dcterms:created xsi:type="dcterms:W3CDTF">2021-12-09T16:56:46Z</dcterms:created>
  <dcterms:modified xsi:type="dcterms:W3CDTF">2022-07-11T15:07:18Z</dcterms:modified>
</cp:coreProperties>
</file>