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.morales\Documents\"/>
    </mc:Choice>
  </mc:AlternateContent>
  <xr:revisionPtr revIDLastSave="0" documentId="13_ncr:1_{2002501A-31C4-4F96-B068-2BCDB29A583A}" xr6:coauthVersionLast="47" xr6:coauthVersionMax="47" xr10:uidLastSave="{00000000-0000-0000-0000-000000000000}"/>
  <bookViews>
    <workbookView xWindow="-120" yWindow="-120" windowWidth="24240" windowHeight="13140" xr2:uid="{98203DA4-B453-4236-A674-C2613EC06C39}"/>
  </bookViews>
  <sheets>
    <sheet name="ABRIL-MAYO-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G34" i="1" s="1"/>
  <c r="D34" i="1"/>
  <c r="E34" i="1" s="1"/>
  <c r="C34" i="1"/>
  <c r="B34" i="1"/>
  <c r="H34" i="1" s="1"/>
  <c r="I34" i="1" s="1"/>
  <c r="I33" i="1"/>
  <c r="H33" i="1"/>
  <c r="G33" i="1"/>
  <c r="E33" i="1"/>
  <c r="C33" i="1"/>
  <c r="H32" i="1"/>
  <c r="I32" i="1" s="1"/>
  <c r="G32" i="1"/>
  <c r="E32" i="1"/>
  <c r="C32" i="1"/>
  <c r="H31" i="1"/>
  <c r="I31" i="1" s="1"/>
  <c r="G31" i="1"/>
  <c r="E31" i="1"/>
  <c r="C31" i="1"/>
  <c r="H30" i="1"/>
  <c r="I30" i="1" s="1"/>
  <c r="G30" i="1"/>
  <c r="E30" i="1"/>
  <c r="C30" i="1"/>
  <c r="H29" i="1"/>
  <c r="I29" i="1" s="1"/>
  <c r="G29" i="1"/>
  <c r="E29" i="1"/>
  <c r="C29" i="1"/>
  <c r="H28" i="1"/>
  <c r="I28" i="1" s="1"/>
  <c r="G28" i="1"/>
  <c r="E28" i="1"/>
  <c r="C28" i="1"/>
  <c r="I27" i="1"/>
  <c r="H27" i="1"/>
  <c r="G27" i="1"/>
  <c r="E27" i="1"/>
  <c r="C27" i="1"/>
  <c r="H26" i="1"/>
  <c r="I26" i="1" s="1"/>
  <c r="G26" i="1"/>
  <c r="E26" i="1"/>
  <c r="C26" i="1"/>
  <c r="I25" i="1"/>
  <c r="H25" i="1"/>
  <c r="G25" i="1"/>
  <c r="E25" i="1"/>
  <c r="C25" i="1"/>
  <c r="H24" i="1"/>
  <c r="I24" i="1" s="1"/>
  <c r="G24" i="1"/>
  <c r="E24" i="1"/>
  <c r="C24" i="1"/>
  <c r="H23" i="1"/>
  <c r="I23" i="1" s="1"/>
  <c r="G23" i="1"/>
  <c r="E23" i="1"/>
  <c r="C23" i="1"/>
  <c r="H22" i="1"/>
  <c r="I22" i="1" s="1"/>
  <c r="G22" i="1"/>
  <c r="E22" i="1"/>
  <c r="C22" i="1"/>
  <c r="H21" i="1"/>
  <c r="I21" i="1" s="1"/>
  <c r="G21" i="1"/>
  <c r="E21" i="1"/>
  <c r="C21" i="1"/>
  <c r="H20" i="1"/>
  <c r="I20" i="1" s="1"/>
  <c r="G20" i="1"/>
  <c r="E20" i="1"/>
  <c r="C20" i="1"/>
  <c r="I19" i="1"/>
  <c r="H19" i="1"/>
  <c r="G19" i="1"/>
  <c r="E19" i="1"/>
  <c r="C19" i="1"/>
  <c r="H18" i="1"/>
  <c r="I18" i="1" s="1"/>
  <c r="G18" i="1"/>
  <c r="E18" i="1"/>
  <c r="C18" i="1"/>
  <c r="I17" i="1"/>
  <c r="H17" i="1"/>
  <c r="G17" i="1"/>
  <c r="E17" i="1"/>
  <c r="C17" i="1"/>
  <c r="H16" i="1"/>
  <c r="I16" i="1" s="1"/>
  <c r="G16" i="1"/>
  <c r="E16" i="1"/>
  <c r="C16" i="1"/>
  <c r="H15" i="1"/>
  <c r="I15" i="1" s="1"/>
  <c r="G15" i="1"/>
  <c r="E15" i="1"/>
  <c r="C15" i="1"/>
  <c r="H14" i="1"/>
  <c r="I14" i="1" s="1"/>
  <c r="G14" i="1"/>
  <c r="E14" i="1"/>
  <c r="C14" i="1"/>
  <c r="H13" i="1"/>
  <c r="I13" i="1" s="1"/>
  <c r="G13" i="1"/>
  <c r="E13" i="1"/>
  <c r="C13" i="1"/>
  <c r="H12" i="1"/>
  <c r="I12" i="1" s="1"/>
  <c r="G12" i="1"/>
  <c r="E12" i="1"/>
  <c r="C12" i="1"/>
  <c r="I11" i="1"/>
  <c r="H11" i="1"/>
  <c r="G11" i="1"/>
  <c r="E11" i="1"/>
  <c r="C11" i="1"/>
  <c r="H10" i="1"/>
  <c r="I10" i="1" s="1"/>
  <c r="G10" i="1"/>
  <c r="E10" i="1"/>
  <c r="C10" i="1"/>
</calcChain>
</file>

<file path=xl/sharedStrings.xml><?xml version="1.0" encoding="utf-8"?>
<sst xmlns="http://schemas.openxmlformats.org/spreadsheetml/2006/main" count="49" uniqueCount="43">
  <si>
    <t xml:space="preserve">OFICINA METROPOLITANA DE SERVICIOS DE AUTOBUSES </t>
  </si>
  <si>
    <t xml:space="preserve">DIRECCION FINANCIERA </t>
  </si>
  <si>
    <t>DEPARTAMENTO DE TESORERIA</t>
  </si>
  <si>
    <t xml:space="preserve">            Informe de Recaudaciones y Pasajeros Trimestral Abril-Junio 2023</t>
  </si>
  <si>
    <t>(Valores en RD$)</t>
  </si>
  <si>
    <t>Detalle Por Corredores</t>
  </si>
  <si>
    <t>Abril</t>
  </si>
  <si>
    <t>Mayo</t>
  </si>
  <si>
    <t>Junio</t>
  </si>
  <si>
    <t xml:space="preserve">TOTAL GENERAL </t>
  </si>
  <si>
    <t>Pasajeros</t>
  </si>
  <si>
    <t>Recaudaciones</t>
  </si>
  <si>
    <t>C1 Las Caobas</t>
  </si>
  <si>
    <t>C2 27  de Feb. Hipodromo</t>
  </si>
  <si>
    <t xml:space="preserve">C4 Kennedy  Km 9 ½ </t>
  </si>
  <si>
    <t>C5 Tamarindo</t>
  </si>
  <si>
    <t>C6 Los Alcarrizos</t>
  </si>
  <si>
    <t>C7 Luperon Haina</t>
  </si>
  <si>
    <t>C10 Independecia Haina</t>
  </si>
  <si>
    <t>C11 Indepencia Hipodromo</t>
  </si>
  <si>
    <t>C14 Naco</t>
  </si>
  <si>
    <t>C17 La Barquita</t>
  </si>
  <si>
    <t>C18 Juan Bosch</t>
  </si>
  <si>
    <t>C19 Abraham Lincoln</t>
  </si>
  <si>
    <t>C30 Esatadio Olimpico</t>
  </si>
  <si>
    <t>C33 Bolivar - Independecia</t>
  </si>
  <si>
    <t>C43 Universitario</t>
  </si>
  <si>
    <t>C44 Universitario</t>
  </si>
  <si>
    <t>C45 Universitario</t>
  </si>
  <si>
    <t>C46 Universitario</t>
  </si>
  <si>
    <t>C1S Canabacoa - Santiago</t>
  </si>
  <si>
    <t>C3S Sahdala - Santiago</t>
  </si>
  <si>
    <t>C4S Gurabo - Santiago</t>
  </si>
  <si>
    <t>C6S Universitario - Santiago</t>
  </si>
  <si>
    <t>C1B Casandra Damiron - Barahona</t>
  </si>
  <si>
    <t>C2B Maria Montez - Barahona</t>
  </si>
  <si>
    <t>TOTAL GENERAL</t>
  </si>
  <si>
    <t>Elaborado por:</t>
  </si>
  <si>
    <t>Lic. Jiovanni Rivas  M</t>
  </si>
  <si>
    <t xml:space="preserve">                                                            Licda. Lidia Estevez    </t>
  </si>
  <si>
    <t>Lic. Marisol Morales</t>
  </si>
  <si>
    <t>Revisado por Tesorero General</t>
  </si>
  <si>
    <t>Aut. Por 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</si>
</sst>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1C0A]dddd\,\ dd&quot; de &quot;mmmm&quot; de &quot;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43" fontId="3" fillId="0" borderId="0" xfId="2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43" fontId="5" fillId="0" borderId="0" xfId="1" applyFont="1"/>
    <xf numFmtId="43" fontId="5" fillId="0" borderId="2" xfId="1" applyFont="1" applyBorder="1" applyAlignment="1">
      <alignment vertical="center"/>
    </xf>
    <xf numFmtId="43" fontId="5" fillId="0" borderId="2" xfId="0" applyNumberFormat="1" applyFont="1" applyBorder="1"/>
    <xf numFmtId="43" fontId="5" fillId="0" borderId="2" xfId="1" applyFont="1" applyBorder="1"/>
    <xf numFmtId="43" fontId="4" fillId="0" borderId="2" xfId="1" applyFont="1" applyBorder="1" applyAlignment="1">
      <alignment vertical="center"/>
    </xf>
    <xf numFmtId="43" fontId="5" fillId="0" borderId="2" xfId="1" applyFont="1" applyBorder="1" applyAlignment="1">
      <alignment horizontal="center" vertical="center"/>
    </xf>
    <xf numFmtId="43" fontId="5" fillId="0" borderId="9" xfId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43" fontId="6" fillId="4" borderId="11" xfId="1" applyFont="1" applyFill="1" applyBorder="1" applyAlignment="1">
      <alignment vertical="center"/>
    </xf>
    <xf numFmtId="43" fontId="4" fillId="4" borderId="2" xfId="1" applyFont="1" applyFill="1" applyBorder="1" applyAlignment="1">
      <alignment vertical="center"/>
    </xf>
    <xf numFmtId="43" fontId="4" fillId="4" borderId="2" xfId="0" applyNumberFormat="1" applyFont="1" applyFill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/>
    </xf>
  </cellXfs>
  <cellStyles count="3">
    <cellStyle name="Millares" xfId="1" builtinId="3"/>
    <cellStyle name="Millares 2" xfId="2" xr:uid="{4348C15D-22D9-4A19-9462-21D4F53F42A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3651251</xdr:colOff>
      <xdr:row>1</xdr:row>
      <xdr:rowOff>136862</xdr:rowOff>
    </xdr:from>
    <xdr:to>
      <xdr:col>1</xdr:col>
      <xdr:colOff>1523262</xdr:colOff>
      <xdr:row>4</xdr:row>
      <xdr:rowOff>433162</xdr:rowOff>
    </xdr:to>
    <xdr:pic>
      <xdr:nvPicPr>
        <xdr:cNvPr id="2" name="Picture 21" descr="OMSA">
          <a:extLst>
            <a:ext uri="{FF2B5EF4-FFF2-40B4-BE49-F238E27FC236}">
              <a16:creationId xmlns:a16="http://schemas.microsoft.com/office/drawing/2014/main" id="{AAF71220-B39A-438F-B73E-28C0547D8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51251" y="432137"/>
          <a:ext cx="1691536" cy="83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30966-A80D-45EC-ADCB-AF446D7E3B8C}">
  <sheetPr>
    <pageSetUpPr fitToPage="1"/>
  </sheetPr>
  <dimension ref="A1:I38"/>
  <sheetViews>
    <sheetView tabSelected="1" topLeftCell="A13" zoomScale="68" zoomScaleNormal="68" workbookViewId="0">
      <selection activeCell="C34" sqref="C34"/>
    </sheetView>
  </sheetViews>
  <sheetFormatPr baseColWidth="10" defaultRowHeight="15" x14ac:dyDescent="0.25"/>
  <cols>
    <col min="1" max="1" width="57.28515625" bestFit="1" customWidth="1"/>
    <col min="2" max="2" width="27.28515625" bestFit="1" customWidth="1"/>
    <col min="3" max="3" width="29.140625" customWidth="1"/>
    <col min="4" max="7" width="27.28515625" bestFit="1" customWidth="1"/>
    <col min="8" max="8" width="48" bestFit="1" customWidth="1"/>
    <col min="9" max="9" width="41.140625" customWidth="1"/>
  </cols>
  <sheetData>
    <row r="1" spans="1:9" ht="23.25" x14ac:dyDescent="0.3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" t="s">
        <v>0</v>
      </c>
      <c r="B2" s="2"/>
      <c r="C2" s="2"/>
      <c r="D2" s="2"/>
      <c r="E2" s="2"/>
      <c r="F2" s="2"/>
      <c r="G2" s="2"/>
      <c r="H2" s="2"/>
      <c r="I2" s="2"/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23.25" x14ac:dyDescent="0.25">
      <c r="A4" s="2" t="s">
        <v>1</v>
      </c>
      <c r="B4" s="2"/>
      <c r="C4" s="2"/>
      <c r="D4" s="2"/>
      <c r="E4" s="2"/>
      <c r="F4" s="2"/>
      <c r="G4" s="2"/>
      <c r="H4" s="2"/>
      <c r="I4" s="2"/>
    </row>
    <row r="5" spans="1:9" ht="23.25" x14ac:dyDescent="0.25">
      <c r="A5" s="3" t="s">
        <v>2</v>
      </c>
      <c r="B5" s="3"/>
      <c r="C5" s="3"/>
      <c r="D5" s="3"/>
      <c r="E5" s="3"/>
      <c r="F5" s="3"/>
      <c r="G5" s="3"/>
      <c r="H5" s="3"/>
      <c r="I5" s="3"/>
    </row>
    <row r="6" spans="1:9" ht="23.25" x14ac:dyDescent="0.25">
      <c r="A6" s="4" t="s">
        <v>3</v>
      </c>
      <c r="B6" s="4"/>
      <c r="C6" s="4"/>
      <c r="D6" s="4"/>
      <c r="E6" s="4"/>
      <c r="F6" s="4"/>
      <c r="G6" s="4"/>
      <c r="H6" s="4"/>
      <c r="I6" s="4"/>
    </row>
    <row r="7" spans="1:9" ht="24" thickBot="1" x14ac:dyDescent="0.3">
      <c r="A7" s="5" t="s">
        <v>4</v>
      </c>
      <c r="B7" s="5"/>
      <c r="C7" s="5"/>
      <c r="D7" s="5"/>
      <c r="E7" s="5"/>
      <c r="F7" s="5"/>
      <c r="G7" s="5"/>
      <c r="H7" s="5"/>
      <c r="I7" s="5"/>
    </row>
    <row r="8" spans="1:9" ht="26.25" x14ac:dyDescent="0.4">
      <c r="A8" s="6" t="s">
        <v>5</v>
      </c>
      <c r="B8" s="7" t="s">
        <v>6</v>
      </c>
      <c r="C8" s="8"/>
      <c r="D8" s="9" t="s">
        <v>7</v>
      </c>
      <c r="E8" s="10"/>
      <c r="F8" s="7" t="s">
        <v>8</v>
      </c>
      <c r="G8" s="8"/>
      <c r="H8" s="11" t="s">
        <v>9</v>
      </c>
      <c r="I8" s="10"/>
    </row>
    <row r="9" spans="1:9" ht="26.25" x14ac:dyDescent="0.25">
      <c r="A9" s="6"/>
      <c r="B9" s="12" t="s">
        <v>10</v>
      </c>
      <c r="C9" s="13" t="s">
        <v>11</v>
      </c>
      <c r="D9" s="14" t="s">
        <v>10</v>
      </c>
      <c r="E9" s="15" t="s">
        <v>11</v>
      </c>
      <c r="F9" s="12" t="s">
        <v>10</v>
      </c>
      <c r="G9" s="13" t="s">
        <v>11</v>
      </c>
      <c r="H9" s="12" t="s">
        <v>10</v>
      </c>
      <c r="I9" s="13" t="s">
        <v>11</v>
      </c>
    </row>
    <row r="10" spans="1:9" ht="26.25" x14ac:dyDescent="0.4">
      <c r="A10" s="16" t="s">
        <v>12</v>
      </c>
      <c r="B10" s="17">
        <v>289548</v>
      </c>
      <c r="C10" s="18">
        <f>B10*15</f>
        <v>4343220</v>
      </c>
      <c r="D10" s="18">
        <v>249942</v>
      </c>
      <c r="E10" s="19">
        <f>D10*15</f>
        <v>3749130</v>
      </c>
      <c r="F10" s="20">
        <v>214399</v>
      </c>
      <c r="G10" s="18">
        <f>F10*15</f>
        <v>3215985</v>
      </c>
      <c r="H10" s="21">
        <f>B10+D10+F10</f>
        <v>753889</v>
      </c>
      <c r="I10" s="21">
        <f>H10*15</f>
        <v>11308335</v>
      </c>
    </row>
    <row r="11" spans="1:9" ht="26.25" x14ac:dyDescent="0.4">
      <c r="A11" s="16" t="s">
        <v>13</v>
      </c>
      <c r="B11" s="18">
        <v>214515</v>
      </c>
      <c r="C11" s="18">
        <f t="shared" ref="C11:C34" si="0">B11*15</f>
        <v>3217725</v>
      </c>
      <c r="D11" s="18">
        <v>273536</v>
      </c>
      <c r="E11" s="19">
        <f t="shared" ref="E11:E34" si="1">D11*15</f>
        <v>4103040</v>
      </c>
      <c r="F11" s="18">
        <v>239437</v>
      </c>
      <c r="G11" s="18">
        <f t="shared" ref="G11:G34" si="2">F11*15</f>
        <v>3591555</v>
      </c>
      <c r="H11" s="21">
        <f t="shared" ref="H11:H34" si="3">B11+D11+F11</f>
        <v>727488</v>
      </c>
      <c r="I11" s="21">
        <f t="shared" ref="I11:I34" si="4">H11*15</f>
        <v>10912320</v>
      </c>
    </row>
    <row r="12" spans="1:9" ht="26.25" x14ac:dyDescent="0.4">
      <c r="A12" s="16" t="s">
        <v>14</v>
      </c>
      <c r="B12" s="18">
        <v>92373</v>
      </c>
      <c r="C12" s="18">
        <f t="shared" si="0"/>
        <v>1385595</v>
      </c>
      <c r="D12" s="18">
        <v>80168</v>
      </c>
      <c r="E12" s="19">
        <f t="shared" si="1"/>
        <v>1202520</v>
      </c>
      <c r="F12" s="18">
        <v>63507</v>
      </c>
      <c r="G12" s="18">
        <f t="shared" si="2"/>
        <v>952605</v>
      </c>
      <c r="H12" s="21">
        <f t="shared" si="3"/>
        <v>236048</v>
      </c>
      <c r="I12" s="21">
        <f t="shared" si="4"/>
        <v>3540720</v>
      </c>
    </row>
    <row r="13" spans="1:9" ht="26.25" x14ac:dyDescent="0.4">
      <c r="A13" s="16" t="s">
        <v>15</v>
      </c>
      <c r="B13" s="18">
        <v>68442</v>
      </c>
      <c r="C13" s="18">
        <f t="shared" si="0"/>
        <v>1026630</v>
      </c>
      <c r="D13" s="18">
        <v>80134</v>
      </c>
      <c r="E13" s="19">
        <f t="shared" si="1"/>
        <v>1202010</v>
      </c>
      <c r="F13" s="18">
        <v>75881</v>
      </c>
      <c r="G13" s="18">
        <f t="shared" si="2"/>
        <v>1138215</v>
      </c>
      <c r="H13" s="21">
        <f t="shared" si="3"/>
        <v>224457</v>
      </c>
      <c r="I13" s="21">
        <f t="shared" si="4"/>
        <v>3366855</v>
      </c>
    </row>
    <row r="14" spans="1:9" ht="26.25" x14ac:dyDescent="0.4">
      <c r="A14" s="16" t="s">
        <v>16</v>
      </c>
      <c r="B14" s="18">
        <v>86552</v>
      </c>
      <c r="C14" s="18">
        <f t="shared" si="0"/>
        <v>1298280</v>
      </c>
      <c r="D14" s="18">
        <v>79561</v>
      </c>
      <c r="E14" s="19">
        <f t="shared" si="1"/>
        <v>1193415</v>
      </c>
      <c r="F14" s="18">
        <v>61329</v>
      </c>
      <c r="G14" s="18">
        <f t="shared" si="2"/>
        <v>919935</v>
      </c>
      <c r="H14" s="21">
        <f t="shared" si="3"/>
        <v>227442</v>
      </c>
      <c r="I14" s="21">
        <f t="shared" si="4"/>
        <v>3411630</v>
      </c>
    </row>
    <row r="15" spans="1:9" ht="26.25" x14ac:dyDescent="0.4">
      <c r="A15" s="16" t="s">
        <v>17</v>
      </c>
      <c r="B15" s="18">
        <v>67498</v>
      </c>
      <c r="C15" s="18">
        <f t="shared" si="0"/>
        <v>1012470</v>
      </c>
      <c r="D15" s="18">
        <v>70510</v>
      </c>
      <c r="E15" s="19">
        <f t="shared" si="1"/>
        <v>1057650</v>
      </c>
      <c r="F15" s="18">
        <v>55421</v>
      </c>
      <c r="G15" s="18">
        <f t="shared" si="2"/>
        <v>831315</v>
      </c>
      <c r="H15" s="21">
        <f t="shared" si="3"/>
        <v>193429</v>
      </c>
      <c r="I15" s="21">
        <f t="shared" si="4"/>
        <v>2901435</v>
      </c>
    </row>
    <row r="16" spans="1:9" ht="26.25" x14ac:dyDescent="0.4">
      <c r="A16" s="16" t="s">
        <v>18</v>
      </c>
      <c r="B16" s="18">
        <v>86022</v>
      </c>
      <c r="C16" s="18">
        <f t="shared" si="0"/>
        <v>1290330</v>
      </c>
      <c r="D16" s="18">
        <v>91493</v>
      </c>
      <c r="E16" s="19">
        <f t="shared" si="1"/>
        <v>1372395</v>
      </c>
      <c r="F16" s="18">
        <v>77647</v>
      </c>
      <c r="G16" s="18">
        <f t="shared" si="2"/>
        <v>1164705</v>
      </c>
      <c r="H16" s="21">
        <f t="shared" si="3"/>
        <v>255162</v>
      </c>
      <c r="I16" s="21">
        <f t="shared" si="4"/>
        <v>3827430</v>
      </c>
    </row>
    <row r="17" spans="1:9" ht="26.25" x14ac:dyDescent="0.4">
      <c r="A17" s="16" t="s">
        <v>19</v>
      </c>
      <c r="B17" s="18">
        <v>75876</v>
      </c>
      <c r="C17" s="18">
        <f t="shared" si="0"/>
        <v>1138140</v>
      </c>
      <c r="D17" s="18">
        <v>84344</v>
      </c>
      <c r="E17" s="19">
        <f t="shared" si="1"/>
        <v>1265160</v>
      </c>
      <c r="F17" s="18">
        <v>80041</v>
      </c>
      <c r="G17" s="18">
        <f t="shared" si="2"/>
        <v>1200615</v>
      </c>
      <c r="H17" s="21">
        <f t="shared" si="3"/>
        <v>240261</v>
      </c>
      <c r="I17" s="21">
        <f t="shared" si="4"/>
        <v>3603915</v>
      </c>
    </row>
    <row r="18" spans="1:9" ht="26.25" x14ac:dyDescent="0.4">
      <c r="A18" s="16" t="s">
        <v>20</v>
      </c>
      <c r="B18" s="18">
        <v>10385</v>
      </c>
      <c r="C18" s="18">
        <f t="shared" si="0"/>
        <v>155775</v>
      </c>
      <c r="D18" s="18">
        <v>10591</v>
      </c>
      <c r="E18" s="19">
        <f t="shared" si="1"/>
        <v>158865</v>
      </c>
      <c r="F18" s="18">
        <v>9827</v>
      </c>
      <c r="G18" s="18">
        <f t="shared" si="2"/>
        <v>147405</v>
      </c>
      <c r="H18" s="21">
        <f t="shared" si="3"/>
        <v>30803</v>
      </c>
      <c r="I18" s="21">
        <f t="shared" si="4"/>
        <v>462045</v>
      </c>
    </row>
    <row r="19" spans="1:9" ht="26.25" x14ac:dyDescent="0.4">
      <c r="A19" s="16" t="s">
        <v>21</v>
      </c>
      <c r="B19" s="18">
        <v>37414</v>
      </c>
      <c r="C19" s="18">
        <f t="shared" si="0"/>
        <v>561210</v>
      </c>
      <c r="D19" s="18">
        <v>44145</v>
      </c>
      <c r="E19" s="19">
        <f t="shared" si="1"/>
        <v>662175</v>
      </c>
      <c r="F19" s="18">
        <v>39180</v>
      </c>
      <c r="G19" s="18">
        <f t="shared" si="2"/>
        <v>587700</v>
      </c>
      <c r="H19" s="21">
        <f t="shared" si="3"/>
        <v>120739</v>
      </c>
      <c r="I19" s="21">
        <f t="shared" si="4"/>
        <v>1811085</v>
      </c>
    </row>
    <row r="20" spans="1:9" ht="26.25" x14ac:dyDescent="0.4">
      <c r="A20" s="16" t="s">
        <v>22</v>
      </c>
      <c r="B20" s="18">
        <v>233131</v>
      </c>
      <c r="C20" s="18">
        <f t="shared" si="0"/>
        <v>3496965</v>
      </c>
      <c r="D20" s="18">
        <v>268340</v>
      </c>
      <c r="E20" s="19">
        <f t="shared" si="1"/>
        <v>4025100</v>
      </c>
      <c r="F20" s="18">
        <v>242835</v>
      </c>
      <c r="G20" s="18">
        <f t="shared" si="2"/>
        <v>3642525</v>
      </c>
      <c r="H20" s="21">
        <f t="shared" si="3"/>
        <v>744306</v>
      </c>
      <c r="I20" s="21">
        <f t="shared" si="4"/>
        <v>11164590</v>
      </c>
    </row>
    <row r="21" spans="1:9" ht="26.25" x14ac:dyDescent="0.4">
      <c r="A21" s="16" t="s">
        <v>23</v>
      </c>
      <c r="B21" s="18">
        <v>78839</v>
      </c>
      <c r="C21" s="18">
        <f t="shared" si="0"/>
        <v>1182585</v>
      </c>
      <c r="D21" s="18">
        <v>89123</v>
      </c>
      <c r="E21" s="19">
        <f t="shared" si="1"/>
        <v>1336845</v>
      </c>
      <c r="F21" s="18">
        <v>79775</v>
      </c>
      <c r="G21" s="18">
        <f t="shared" si="2"/>
        <v>1196625</v>
      </c>
      <c r="H21" s="21">
        <f t="shared" si="3"/>
        <v>247737</v>
      </c>
      <c r="I21" s="21">
        <f t="shared" si="4"/>
        <v>3716055</v>
      </c>
    </row>
    <row r="22" spans="1:9" ht="26.25" x14ac:dyDescent="0.4">
      <c r="A22" s="16" t="s">
        <v>24</v>
      </c>
      <c r="B22" s="18">
        <v>27494</v>
      </c>
      <c r="C22" s="18">
        <f t="shared" si="0"/>
        <v>412410</v>
      </c>
      <c r="D22" s="18">
        <v>33090</v>
      </c>
      <c r="E22" s="19">
        <f t="shared" si="1"/>
        <v>496350</v>
      </c>
      <c r="F22" s="18">
        <v>25036</v>
      </c>
      <c r="G22" s="18">
        <f t="shared" si="2"/>
        <v>375540</v>
      </c>
      <c r="H22" s="21">
        <f t="shared" si="3"/>
        <v>85620</v>
      </c>
      <c r="I22" s="21">
        <f t="shared" si="4"/>
        <v>1284300</v>
      </c>
    </row>
    <row r="23" spans="1:9" ht="26.25" x14ac:dyDescent="0.4">
      <c r="A23" s="16" t="s">
        <v>25</v>
      </c>
      <c r="B23" s="18">
        <v>21887</v>
      </c>
      <c r="C23" s="18">
        <f t="shared" si="0"/>
        <v>328305</v>
      </c>
      <c r="D23" s="18">
        <v>27070</v>
      </c>
      <c r="E23" s="19">
        <f t="shared" si="1"/>
        <v>406050</v>
      </c>
      <c r="F23" s="18">
        <v>24178</v>
      </c>
      <c r="G23" s="18">
        <f t="shared" si="2"/>
        <v>362670</v>
      </c>
      <c r="H23" s="21">
        <f t="shared" si="3"/>
        <v>73135</v>
      </c>
      <c r="I23" s="21">
        <f t="shared" si="4"/>
        <v>1097025</v>
      </c>
    </row>
    <row r="24" spans="1:9" ht="26.25" x14ac:dyDescent="0.4">
      <c r="A24" s="16" t="s">
        <v>26</v>
      </c>
      <c r="B24" s="22">
        <v>781</v>
      </c>
      <c r="C24" s="18">
        <f t="shared" si="0"/>
        <v>11715</v>
      </c>
      <c r="D24" s="22">
        <v>378</v>
      </c>
      <c r="E24" s="19">
        <f t="shared" si="1"/>
        <v>5670</v>
      </c>
      <c r="F24" s="18"/>
      <c r="G24" s="18">
        <f t="shared" si="2"/>
        <v>0</v>
      </c>
      <c r="H24" s="21">
        <f t="shared" si="3"/>
        <v>1159</v>
      </c>
      <c r="I24" s="21">
        <f t="shared" si="4"/>
        <v>17385</v>
      </c>
    </row>
    <row r="25" spans="1:9" ht="26.25" x14ac:dyDescent="0.4">
      <c r="A25" s="16" t="s">
        <v>27</v>
      </c>
      <c r="B25" s="22">
        <v>713</v>
      </c>
      <c r="C25" s="18">
        <f t="shared" si="0"/>
        <v>10695</v>
      </c>
      <c r="D25" s="22">
        <v>349</v>
      </c>
      <c r="E25" s="19">
        <f t="shared" si="1"/>
        <v>5235</v>
      </c>
      <c r="F25" s="18"/>
      <c r="G25" s="18">
        <f t="shared" si="2"/>
        <v>0</v>
      </c>
      <c r="H25" s="21">
        <f t="shared" si="3"/>
        <v>1062</v>
      </c>
      <c r="I25" s="21">
        <f t="shared" si="4"/>
        <v>15930</v>
      </c>
    </row>
    <row r="26" spans="1:9" ht="26.25" x14ac:dyDescent="0.4">
      <c r="A26" s="16" t="s">
        <v>28</v>
      </c>
      <c r="B26" s="22">
        <v>403</v>
      </c>
      <c r="C26" s="18">
        <f t="shared" si="0"/>
        <v>6045</v>
      </c>
      <c r="D26" s="22">
        <v>168</v>
      </c>
      <c r="E26" s="19">
        <f t="shared" si="1"/>
        <v>2520</v>
      </c>
      <c r="F26" s="18"/>
      <c r="G26" s="18">
        <f t="shared" si="2"/>
        <v>0</v>
      </c>
      <c r="H26" s="21">
        <f t="shared" si="3"/>
        <v>571</v>
      </c>
      <c r="I26" s="21">
        <f t="shared" si="4"/>
        <v>8565</v>
      </c>
    </row>
    <row r="27" spans="1:9" ht="26.25" x14ac:dyDescent="0.4">
      <c r="A27" s="16" t="s">
        <v>29</v>
      </c>
      <c r="B27" s="22">
        <v>704</v>
      </c>
      <c r="C27" s="18">
        <f t="shared" si="0"/>
        <v>10560</v>
      </c>
      <c r="D27" s="22">
        <v>426</v>
      </c>
      <c r="E27" s="19">
        <f t="shared" si="1"/>
        <v>6390</v>
      </c>
      <c r="F27" s="18"/>
      <c r="G27" s="18">
        <f t="shared" si="2"/>
        <v>0</v>
      </c>
      <c r="H27" s="21">
        <f t="shared" si="3"/>
        <v>1130</v>
      </c>
      <c r="I27" s="21">
        <f t="shared" si="4"/>
        <v>16950</v>
      </c>
    </row>
    <row r="28" spans="1:9" ht="26.25" x14ac:dyDescent="0.4">
      <c r="A28" s="16" t="s">
        <v>30</v>
      </c>
      <c r="B28" s="18">
        <v>35841</v>
      </c>
      <c r="C28" s="18">
        <f t="shared" si="0"/>
        <v>537615</v>
      </c>
      <c r="D28" s="18">
        <v>35303</v>
      </c>
      <c r="E28" s="19">
        <f t="shared" si="1"/>
        <v>529545</v>
      </c>
      <c r="F28" s="18">
        <v>32732</v>
      </c>
      <c r="G28" s="18">
        <f t="shared" si="2"/>
        <v>490980</v>
      </c>
      <c r="H28" s="21">
        <f t="shared" si="3"/>
        <v>103876</v>
      </c>
      <c r="I28" s="21">
        <f t="shared" si="4"/>
        <v>1558140</v>
      </c>
    </row>
    <row r="29" spans="1:9" ht="26.25" x14ac:dyDescent="0.4">
      <c r="A29" s="16" t="s">
        <v>31</v>
      </c>
      <c r="B29" s="18">
        <v>40729</v>
      </c>
      <c r="C29" s="18">
        <f t="shared" si="0"/>
        <v>610935</v>
      </c>
      <c r="D29" s="18">
        <v>40206</v>
      </c>
      <c r="E29" s="19">
        <f t="shared" si="1"/>
        <v>603090</v>
      </c>
      <c r="F29" s="18">
        <v>36585</v>
      </c>
      <c r="G29" s="18">
        <f t="shared" si="2"/>
        <v>548775</v>
      </c>
      <c r="H29" s="21">
        <f t="shared" si="3"/>
        <v>117520</v>
      </c>
      <c r="I29" s="21">
        <f t="shared" si="4"/>
        <v>1762800</v>
      </c>
    </row>
    <row r="30" spans="1:9" ht="26.25" x14ac:dyDescent="0.4">
      <c r="A30" s="16" t="s">
        <v>32</v>
      </c>
      <c r="B30" s="18">
        <v>25273</v>
      </c>
      <c r="C30" s="18">
        <f t="shared" si="0"/>
        <v>379095</v>
      </c>
      <c r="D30" s="18">
        <v>28678</v>
      </c>
      <c r="E30" s="19">
        <f t="shared" si="1"/>
        <v>430170</v>
      </c>
      <c r="F30" s="18">
        <v>28530</v>
      </c>
      <c r="G30" s="18">
        <f t="shared" si="2"/>
        <v>427950</v>
      </c>
      <c r="H30" s="21">
        <f t="shared" si="3"/>
        <v>82481</v>
      </c>
      <c r="I30" s="21">
        <f t="shared" si="4"/>
        <v>1237215</v>
      </c>
    </row>
    <row r="31" spans="1:9" ht="26.25" x14ac:dyDescent="0.4">
      <c r="A31" s="16" t="s">
        <v>33</v>
      </c>
      <c r="B31" s="18">
        <v>5450</v>
      </c>
      <c r="C31" s="18">
        <f t="shared" si="0"/>
        <v>81750</v>
      </c>
      <c r="D31" s="18">
        <v>6226</v>
      </c>
      <c r="E31" s="19">
        <f t="shared" si="1"/>
        <v>93390</v>
      </c>
      <c r="F31" s="18">
        <v>6096</v>
      </c>
      <c r="G31" s="18">
        <f t="shared" si="2"/>
        <v>91440</v>
      </c>
      <c r="H31" s="21">
        <f t="shared" si="3"/>
        <v>17772</v>
      </c>
      <c r="I31" s="21">
        <f t="shared" si="4"/>
        <v>266580</v>
      </c>
    </row>
    <row r="32" spans="1:9" ht="26.25" x14ac:dyDescent="0.4">
      <c r="A32" s="16" t="s">
        <v>34</v>
      </c>
      <c r="B32" s="18">
        <v>6732</v>
      </c>
      <c r="C32" s="18">
        <f t="shared" si="0"/>
        <v>100980</v>
      </c>
      <c r="D32" s="18">
        <v>10858</v>
      </c>
      <c r="E32" s="19">
        <f t="shared" si="1"/>
        <v>162870</v>
      </c>
      <c r="F32" s="18">
        <v>10704</v>
      </c>
      <c r="G32" s="18">
        <f t="shared" si="2"/>
        <v>160560</v>
      </c>
      <c r="H32" s="21">
        <f t="shared" si="3"/>
        <v>28294</v>
      </c>
      <c r="I32" s="21">
        <f t="shared" si="4"/>
        <v>424410</v>
      </c>
    </row>
    <row r="33" spans="1:9" ht="27" thickBot="1" x14ac:dyDescent="0.45">
      <c r="A33" s="16" t="s">
        <v>35</v>
      </c>
      <c r="B33" s="23">
        <v>1203</v>
      </c>
      <c r="C33" s="18">
        <f t="shared" si="0"/>
        <v>18045</v>
      </c>
      <c r="D33" s="23">
        <v>4668</v>
      </c>
      <c r="E33" s="19">
        <f t="shared" si="1"/>
        <v>70020</v>
      </c>
      <c r="F33" s="23">
        <v>2041</v>
      </c>
      <c r="G33" s="18">
        <f t="shared" si="2"/>
        <v>30615</v>
      </c>
      <c r="H33" s="21">
        <f t="shared" si="3"/>
        <v>7912</v>
      </c>
      <c r="I33" s="21">
        <f t="shared" si="4"/>
        <v>118680</v>
      </c>
    </row>
    <row r="34" spans="1:9" ht="27" thickBot="1" x14ac:dyDescent="0.45">
      <c r="A34" s="24" t="s">
        <v>36</v>
      </c>
      <c r="B34" s="25">
        <f>SUM(B10:B33)</f>
        <v>1507805</v>
      </c>
      <c r="C34" s="26">
        <f t="shared" si="0"/>
        <v>22617075</v>
      </c>
      <c r="D34" s="25">
        <f>SUM(D10:D33)</f>
        <v>1609307</v>
      </c>
      <c r="E34" s="27">
        <f t="shared" si="1"/>
        <v>24139605</v>
      </c>
      <c r="F34" s="25">
        <f>SUM(F10:F33)</f>
        <v>1405181</v>
      </c>
      <c r="G34" s="26">
        <f t="shared" si="2"/>
        <v>21077715</v>
      </c>
      <c r="H34" s="26">
        <f t="shared" si="3"/>
        <v>4522293</v>
      </c>
      <c r="I34" s="26">
        <f t="shared" si="4"/>
        <v>67834395</v>
      </c>
    </row>
    <row r="35" spans="1:9" ht="21" x14ac:dyDescent="0.25">
      <c r="A35" s="28"/>
      <c r="B35" s="28"/>
      <c r="C35" s="28"/>
      <c r="D35" s="28"/>
      <c r="E35" s="28"/>
      <c r="F35" s="28"/>
      <c r="G35" s="28"/>
      <c r="H35" s="28"/>
      <c r="I35" s="28"/>
    </row>
    <row r="36" spans="1:9" ht="21" x14ac:dyDescent="0.35">
      <c r="A36" s="29" t="s">
        <v>37</v>
      </c>
      <c r="B36" s="29"/>
      <c r="C36" s="30"/>
      <c r="D36" s="31" t="s">
        <v>38</v>
      </c>
      <c r="E36" s="31"/>
      <c r="F36" s="31"/>
      <c r="G36" s="32"/>
      <c r="H36" s="33" t="s">
        <v>39</v>
      </c>
      <c r="I36" s="33"/>
    </row>
    <row r="37" spans="1:9" ht="21" x14ac:dyDescent="0.35">
      <c r="A37" s="29" t="s">
        <v>40</v>
      </c>
      <c r="B37" s="29"/>
      <c r="C37" s="32"/>
      <c r="D37" s="31" t="s">
        <v>41</v>
      </c>
      <c r="E37" s="31"/>
      <c r="F37" s="31"/>
      <c r="G37" s="32"/>
      <c r="H37" s="31" t="s">
        <v>42</v>
      </c>
      <c r="I37" s="31"/>
    </row>
    <row r="38" spans="1:9" ht="23.25" x14ac:dyDescent="0.35">
      <c r="A38" s="1"/>
      <c r="B38" s="1"/>
      <c r="C38" s="1"/>
      <c r="D38" s="1"/>
      <c r="E38" s="1"/>
      <c r="F38" s="1"/>
      <c r="G38" s="1"/>
      <c r="H38" s="1"/>
      <c r="I38" s="1"/>
    </row>
  </sheetData>
  <mergeCells count="13">
    <mergeCell ref="A36:B36"/>
    <mergeCell ref="D36:F36"/>
    <mergeCell ref="A37:B37"/>
    <mergeCell ref="D37:F37"/>
    <mergeCell ref="H37:I37"/>
    <mergeCell ref="A2:I3"/>
    <mergeCell ref="A4:I4"/>
    <mergeCell ref="A5:I5"/>
    <mergeCell ref="A6:I6"/>
    <mergeCell ref="A7:I7"/>
    <mergeCell ref="A8:A9"/>
    <mergeCell ref="B8:C8"/>
    <mergeCell ref="F8:G8"/>
  </mergeCells>
  <printOptions horizontalCentered="1"/>
  <pageMargins left="0.23622047244094491" right="0.23622047244094491" top="0.74803149606299213" bottom="0.74803149606299213" header="0.31496062992125984" footer="0.51181102362204722"/>
  <pageSetup paperSize="5" scale="55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ABRIL-MAYO-JUNIO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Marisol Morales Nicasio</dc:creator>
  <cp:lastModifiedBy>Marisol Morales Nicasio</cp:lastModifiedBy>
  <dcterms:created xsi:type="dcterms:W3CDTF">2023-07-17T14:47:47Z</dcterms:created>
  <dcterms:modified xsi:type="dcterms:W3CDTF">2023-07-17T14:54:41Z</dcterms:modified>
</cp:coreProperties>
</file>