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ozoria.OMSA\Desktop\"/>
    </mc:Choice>
  </mc:AlternateContent>
  <xr:revisionPtr revIDLastSave="0" documentId="13_ncr:1_{FE6AACF7-BCDC-4EEC-A1AE-8274EE6CEC0D}" xr6:coauthVersionLast="47" xr6:coauthVersionMax="47" xr10:uidLastSave="{00000000-0000-0000-0000-000000000000}"/>
  <bookViews>
    <workbookView xWindow="-120" yWindow="-120" windowWidth="24240" windowHeight="13140" xr2:uid="{CE7D1D3A-B6F8-4E96-B236-69D1F84B444D}"/>
  </bookViews>
  <sheets>
    <sheet name="trimestre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3" i="1" l="1"/>
  <c r="J42" i="1"/>
  <c r="J39" i="1"/>
  <c r="J38" i="1"/>
  <c r="J37" i="1"/>
  <c r="J36" i="1"/>
  <c r="J28" i="1"/>
  <c r="J26" i="1"/>
  <c r="J25" i="1"/>
  <c r="J24" i="1"/>
  <c r="J23" i="1"/>
  <c r="J22" i="1"/>
  <c r="J21" i="1"/>
  <c r="J20" i="1"/>
  <c r="J19" i="1"/>
  <c r="J18" i="1"/>
  <c r="J17" i="1"/>
  <c r="J15" i="1"/>
  <c r="J14" i="1"/>
  <c r="J13" i="1"/>
  <c r="J12" i="1"/>
  <c r="J11" i="1"/>
  <c r="J10" i="1"/>
  <c r="J44" i="1" s="1"/>
  <c r="I43" i="1"/>
  <c r="I42" i="1"/>
  <c r="I39" i="1"/>
  <c r="I38" i="1"/>
  <c r="I37" i="1"/>
  <c r="I36" i="1"/>
  <c r="I28" i="1"/>
  <c r="I26" i="1"/>
  <c r="I25" i="1"/>
  <c r="I24" i="1"/>
  <c r="I23" i="1"/>
  <c r="I22" i="1"/>
  <c r="I21" i="1"/>
  <c r="I20" i="1"/>
  <c r="I19" i="1"/>
  <c r="I18" i="1"/>
  <c r="I17" i="1"/>
  <c r="I15" i="1"/>
  <c r="I44" i="1" s="1"/>
  <c r="I14" i="1"/>
  <c r="I13" i="1"/>
  <c r="I12" i="1"/>
  <c r="I11" i="1"/>
  <c r="I10" i="1"/>
  <c r="C44" i="1"/>
  <c r="D44" i="1"/>
  <c r="E44" i="1"/>
  <c r="F44" i="1"/>
  <c r="G44" i="1"/>
  <c r="H44" i="1"/>
</calcChain>
</file>

<file path=xl/sharedStrings.xml><?xml version="1.0" encoding="utf-8"?>
<sst xmlns="http://schemas.openxmlformats.org/spreadsheetml/2006/main" count="147" uniqueCount="54">
  <si>
    <t>Revisado por Tesorero General</t>
  </si>
  <si>
    <t>Mary CRUZ Ozoria</t>
  </si>
  <si>
    <t>Lic. Juan Ramon Veras Guzman</t>
  </si>
  <si>
    <t>Preparado por:</t>
  </si>
  <si>
    <t>TOTAL GENERAL</t>
  </si>
  <si>
    <t>C2B Maria Montez - Barahona</t>
  </si>
  <si>
    <t>C1B Casandra Damiron - Barahona</t>
  </si>
  <si>
    <t>-</t>
  </si>
  <si>
    <t xml:space="preserve">C51 Universitario - Santiago </t>
  </si>
  <si>
    <t>C50 Central - Santiago</t>
  </si>
  <si>
    <t>C6S Universitario - Santiago</t>
  </si>
  <si>
    <t>C4S Gurabo - Santiago</t>
  </si>
  <si>
    <t>C3S Sahdala - Santiago</t>
  </si>
  <si>
    <t>C1S Canabacoa - Santiago</t>
  </si>
  <si>
    <t>C46 Universitario</t>
  </si>
  <si>
    <t>C45 Universitario</t>
  </si>
  <si>
    <t>C44 Universitario</t>
  </si>
  <si>
    <t>C43 Universitario</t>
  </si>
  <si>
    <t>C42 Universitario</t>
  </si>
  <si>
    <t>C41 Universitario</t>
  </si>
  <si>
    <t>C34 Cruz Jiminian</t>
  </si>
  <si>
    <t>C33 Bolivar - Independecia</t>
  </si>
  <si>
    <t>C31 Kennedy - Luperon</t>
  </si>
  <si>
    <t>C30 Esatadio Olimpico</t>
  </si>
  <si>
    <t>C19 Abraham Lincoln</t>
  </si>
  <si>
    <t>C18 Juan Bosch</t>
  </si>
  <si>
    <t>C17 La Barquita</t>
  </si>
  <si>
    <t>C16 Charles de Gaulles</t>
  </si>
  <si>
    <t>C15 Charles de Gualles</t>
  </si>
  <si>
    <t>C14 Naco</t>
  </si>
  <si>
    <t>C12 Churchil</t>
  </si>
  <si>
    <t>C11 Indepencia Hipodromo</t>
  </si>
  <si>
    <t>C10 Independecia Haina</t>
  </si>
  <si>
    <t>C8 Maximo Gomez</t>
  </si>
  <si>
    <t>C7 Luperon Haina</t>
  </si>
  <si>
    <t>C6 Los Alcarrizos</t>
  </si>
  <si>
    <t>C5 Tamarindo</t>
  </si>
  <si>
    <t xml:space="preserve">C4 Kennedy  Km 9 ½ </t>
  </si>
  <si>
    <t>C2 27  de Feb. Hipodromo</t>
  </si>
  <si>
    <t>C1 Las Caobas</t>
  </si>
  <si>
    <t>Pasajeros</t>
  </si>
  <si>
    <t>Recaudaciones</t>
  </si>
  <si>
    <t>TOTAL</t>
  </si>
  <si>
    <t>MARZO</t>
  </si>
  <si>
    <t>FEBRERO</t>
  </si>
  <si>
    <t>ENERO</t>
  </si>
  <si>
    <t>Detalle Por Corredores</t>
  </si>
  <si>
    <t>Aut. Por Directora Financiera</t>
  </si>
  <si>
    <t>Licda. Lidia Estevez</t>
  </si>
  <si>
    <t xml:space="preserve">                                                                                                                        OFICINA METROPOLITANA DE SERVICIOS DE AUTOBUSES </t>
  </si>
  <si>
    <t xml:space="preserve">                                                                                                                                                                DIRECCION FINANCIERA</t>
  </si>
  <si>
    <t xml:space="preserve">                                                                                                                                                           DEPARTAMENTO DE TESORERIA</t>
  </si>
  <si>
    <t xml:space="preserve">                                                                                                                           (Valores en RD$)</t>
  </si>
  <si>
    <t xml:space="preserve">                                                                                                                                 Informe de Recaudaciones y Pasajeros Trimestral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</si>
</sst>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RD$&quot;#,##0.00"/>
    <numFmt numFmtId="165" formatCode="_-* #,##0_-;\-* #,##0_-;_-* &quot;-&quot;??_-;_-@_-"/>
    <numFmt numFmtId="166" formatCode="[$-F800]dddd\,\ mmmm\ dd\,\ yyyy"/>
    <numFmt numFmtId="167" formatCode="[$-1C0A]dddd\,\ dd&quot; de &quot;mmmm&quot; de &quot;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</font>
    <font>
      <b/>
      <sz val="24"/>
      <color theme="1"/>
      <name val="Calibri"/>
      <family val="2"/>
      <scheme val="minor"/>
    </font>
    <font>
      <b/>
      <sz val="24"/>
      <color theme="1"/>
      <name val="Arial"/>
      <family val="2"/>
    </font>
    <font>
      <sz val="2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theme="1"/>
      </right>
      <top style="medium">
        <color indexed="64"/>
      </top>
      <bottom style="double">
        <color indexed="64"/>
      </bottom>
      <diagonal/>
    </border>
    <border>
      <left/>
      <right style="medium">
        <color theme="1"/>
      </right>
      <top/>
      <bottom style="double">
        <color indexed="64"/>
      </bottom>
      <diagonal/>
    </border>
    <border>
      <left style="medium">
        <color theme="1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double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center"/>
    </xf>
    <xf numFmtId="3" fontId="7" fillId="0" borderId="0" xfId="0" applyNumberFormat="1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vertical="center"/>
    </xf>
    <xf numFmtId="167" fontId="9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0" fontId="5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11" fillId="5" borderId="17" xfId="0" applyNumberFormat="1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166" fontId="11" fillId="4" borderId="19" xfId="0" applyNumberFormat="1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6" borderId="18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166" fontId="11" fillId="4" borderId="22" xfId="0" applyNumberFormat="1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2" borderId="24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8" fillId="0" borderId="0" xfId="1" applyFont="1" applyAlignment="1">
      <alignment horizontal="center" vertical="center"/>
    </xf>
    <xf numFmtId="0" fontId="5" fillId="0" borderId="0" xfId="0" applyFont="1"/>
    <xf numFmtId="0" fontId="12" fillId="0" borderId="18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4" fontId="12" fillId="0" borderId="17" xfId="0" applyNumberFormat="1" applyFont="1" applyBorder="1" applyAlignment="1">
      <alignment vertical="top" wrapText="1"/>
    </xf>
    <xf numFmtId="43" fontId="12" fillId="0" borderId="16" xfId="0" applyNumberFormat="1" applyFont="1" applyBorder="1" applyAlignment="1">
      <alignment vertical="top" wrapText="1"/>
    </xf>
    <xf numFmtId="164" fontId="12" fillId="0" borderId="9" xfId="0" applyNumberFormat="1" applyFont="1" applyBorder="1" applyAlignment="1">
      <alignment vertical="top" wrapText="1"/>
    </xf>
    <xf numFmtId="43" fontId="12" fillId="0" borderId="14" xfId="0" applyNumberFormat="1" applyFont="1" applyBorder="1" applyAlignment="1">
      <alignment horizontal="right" vertical="top" wrapText="1"/>
    </xf>
    <xf numFmtId="164" fontId="12" fillId="0" borderId="15" xfId="0" applyNumberFormat="1" applyFont="1" applyBorder="1" applyAlignment="1">
      <alignment vertical="top" wrapText="1"/>
    </xf>
    <xf numFmtId="43" fontId="12" fillId="0" borderId="14" xfId="0" applyNumberFormat="1" applyFont="1" applyBorder="1" applyAlignment="1">
      <alignment vertical="top" wrapText="1"/>
    </xf>
    <xf numFmtId="164" fontId="13" fillId="0" borderId="9" xfId="0" applyNumberFormat="1" applyFont="1" applyBorder="1" applyAlignment="1">
      <alignment vertical="top" wrapText="1"/>
    </xf>
    <xf numFmtId="43" fontId="13" fillId="0" borderId="7" xfId="0" applyNumberFormat="1" applyFont="1" applyBorder="1" applyAlignment="1">
      <alignment vertical="top" wrapText="1"/>
    </xf>
    <xf numFmtId="164" fontId="12" fillId="0" borderId="8" xfId="0" applyNumberFormat="1" applyFont="1" applyBorder="1" applyAlignment="1">
      <alignment vertical="top" wrapText="1"/>
    </xf>
    <xf numFmtId="43" fontId="12" fillId="0" borderId="9" xfId="0" applyNumberFormat="1" applyFont="1" applyBorder="1" applyAlignment="1">
      <alignment vertical="top" wrapText="1"/>
    </xf>
    <xf numFmtId="43" fontId="12" fillId="0" borderId="8" xfId="0" applyNumberFormat="1" applyFont="1" applyBorder="1" applyAlignment="1">
      <alignment horizontal="right" vertical="top" wrapText="1"/>
    </xf>
    <xf numFmtId="43" fontId="12" fillId="0" borderId="8" xfId="0" applyNumberFormat="1" applyFont="1" applyBorder="1" applyAlignment="1">
      <alignment vertical="top" wrapText="1"/>
    </xf>
    <xf numFmtId="164" fontId="12" fillId="0" borderId="8" xfId="0" applyNumberFormat="1" applyFont="1" applyBorder="1" applyAlignment="1">
      <alignment horizontal="right" vertical="top" wrapText="1"/>
    </xf>
    <xf numFmtId="43" fontId="12" fillId="0" borderId="9" xfId="0" applyNumberFormat="1" applyFont="1" applyBorder="1" applyAlignment="1">
      <alignment horizontal="right" vertical="top" wrapText="1"/>
    </xf>
    <xf numFmtId="164" fontId="12" fillId="0" borderId="9" xfId="0" applyNumberFormat="1" applyFont="1" applyBorder="1" applyAlignment="1">
      <alignment horizontal="right" vertical="top" wrapText="1"/>
    </xf>
    <xf numFmtId="164" fontId="13" fillId="0" borderId="9" xfId="0" applyNumberFormat="1" applyFont="1" applyBorder="1" applyAlignment="1">
      <alignment horizontal="right" vertical="top" wrapText="1"/>
    </xf>
    <xf numFmtId="43" fontId="13" fillId="0" borderId="7" xfId="0" applyNumberFormat="1" applyFont="1" applyBorder="1" applyAlignment="1">
      <alignment horizontal="right" vertical="top" wrapText="1"/>
    </xf>
    <xf numFmtId="164" fontId="12" fillId="0" borderId="8" xfId="1" applyNumberFormat="1" applyFont="1" applyBorder="1" applyAlignment="1">
      <alignment vertical="top" wrapText="1"/>
    </xf>
    <xf numFmtId="43" fontId="12" fillId="0" borderId="9" xfId="1" applyFont="1" applyBorder="1" applyAlignment="1">
      <alignment vertical="top" wrapText="1"/>
    </xf>
    <xf numFmtId="164" fontId="12" fillId="0" borderId="9" xfId="1" applyNumberFormat="1" applyFont="1" applyBorder="1" applyAlignment="1">
      <alignment vertical="top" wrapText="1"/>
    </xf>
    <xf numFmtId="43" fontId="12" fillId="0" borderId="8" xfId="1" applyFont="1" applyBorder="1" applyAlignment="1">
      <alignment horizontal="right" vertical="top" wrapText="1"/>
    </xf>
    <xf numFmtId="43" fontId="12" fillId="0" borderId="8" xfId="1" applyFont="1" applyBorder="1" applyAlignment="1">
      <alignment vertical="top" wrapText="1"/>
    </xf>
    <xf numFmtId="164" fontId="13" fillId="0" borderId="9" xfId="1" applyNumberFormat="1" applyFont="1" applyBorder="1" applyAlignment="1">
      <alignment vertical="top" wrapText="1"/>
    </xf>
    <xf numFmtId="43" fontId="13" fillId="0" borderId="7" xfId="1" applyFont="1" applyBorder="1" applyAlignment="1">
      <alignment vertical="top" wrapText="1"/>
    </xf>
    <xf numFmtId="165" fontId="12" fillId="0" borderId="8" xfId="1" applyNumberFormat="1" applyFont="1" applyBorder="1" applyAlignment="1">
      <alignment horizontal="right" vertical="top" wrapText="1"/>
    </xf>
    <xf numFmtId="43" fontId="12" fillId="0" borderId="9" xfId="1" applyFont="1" applyBorder="1" applyAlignment="1">
      <alignment horizontal="right" vertical="top" wrapText="1"/>
    </xf>
    <xf numFmtId="165" fontId="12" fillId="0" borderId="9" xfId="1" applyNumberFormat="1" applyFont="1" applyBorder="1" applyAlignment="1">
      <alignment horizontal="right" vertical="top" wrapText="1"/>
    </xf>
    <xf numFmtId="164" fontId="13" fillId="0" borderId="9" xfId="1" applyNumberFormat="1" applyFont="1" applyBorder="1" applyAlignment="1">
      <alignment horizontal="right" vertical="top" wrapText="1"/>
    </xf>
    <xf numFmtId="43" fontId="13" fillId="0" borderId="7" xfId="1" applyFont="1" applyBorder="1" applyAlignment="1">
      <alignment horizontal="right" vertical="top" wrapText="1"/>
    </xf>
    <xf numFmtId="164" fontId="12" fillId="0" borderId="12" xfId="0" applyNumberFormat="1" applyFont="1" applyBorder="1" applyAlignment="1">
      <alignment vertical="top" wrapText="1"/>
    </xf>
    <xf numFmtId="43" fontId="12" fillId="0" borderId="11" xfId="0" applyNumberFormat="1" applyFont="1" applyBorder="1" applyAlignment="1">
      <alignment vertical="top" wrapText="1"/>
    </xf>
    <xf numFmtId="43" fontId="12" fillId="0" borderId="10" xfId="0" applyNumberFormat="1" applyFont="1" applyBorder="1" applyAlignment="1">
      <alignment horizontal="right" vertical="top" wrapText="1"/>
    </xf>
    <xf numFmtId="43" fontId="12" fillId="0" borderId="10" xfId="0" applyNumberFormat="1" applyFont="1" applyBorder="1" applyAlignment="1">
      <alignment vertical="top" wrapText="1"/>
    </xf>
    <xf numFmtId="164" fontId="13" fillId="0" borderId="8" xfId="0" applyNumberFormat="1" applyFont="1" applyBorder="1" applyAlignment="1">
      <alignment vertical="top" wrapText="1"/>
    </xf>
    <xf numFmtId="164" fontId="14" fillId="0" borderId="5" xfId="0" applyNumberFormat="1" applyFont="1" applyBorder="1"/>
    <xf numFmtId="3" fontId="14" fillId="0" borderId="4" xfId="0" applyNumberFormat="1" applyFont="1" applyBorder="1"/>
    <xf numFmtId="164" fontId="14" fillId="0" borderId="2" xfId="0" applyNumberFormat="1" applyFont="1" applyBorder="1"/>
    <xf numFmtId="3" fontId="14" fillId="0" borderId="3" xfId="0" applyNumberFormat="1" applyFont="1" applyBorder="1"/>
    <xf numFmtId="3" fontId="13" fillId="0" borderId="25" xfId="0" applyNumberFormat="1" applyFont="1" applyBorder="1"/>
    <xf numFmtId="3" fontId="13" fillId="0" borderId="26" xfId="0" applyNumberFormat="1" applyFont="1" applyBorder="1"/>
    <xf numFmtId="43" fontId="15" fillId="0" borderId="0" xfId="1" applyFont="1" applyAlignment="1">
      <alignment horizontal="center" vertical="center" wrapText="1"/>
    </xf>
    <xf numFmtId="43" fontId="15" fillId="0" borderId="0" xfId="1" applyFont="1" applyAlignment="1">
      <alignment vertical="center" wrapText="1"/>
    </xf>
    <xf numFmtId="0" fontId="15" fillId="0" borderId="0" xfId="0" applyFont="1" applyAlignment="1">
      <alignment vertical="center" wrapText="1"/>
    </xf>
    <xf numFmtId="167" fontId="16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</cellXfs>
  <cellStyles count="2">
    <cellStyle name="Millares 2" xfId="1" xr:uid="{ABAC08E0-2F28-456B-A885-78BDC09F997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1190629</xdr:colOff>
      <xdr:row>1</xdr:row>
      <xdr:rowOff>322169</xdr:rowOff>
    </xdr:from>
    <xdr:to>
      <xdr:col>4</xdr:col>
      <xdr:colOff>1372723</xdr:colOff>
      <xdr:row>5</xdr:row>
      <xdr:rowOff>238125</xdr:rowOff>
    </xdr:to>
    <xdr:pic>
      <xdr:nvPicPr>
        <xdr:cNvPr id="2" name="Picture 21" descr="OMSA">
          <a:extLst>
            <a:ext uri="{FF2B5EF4-FFF2-40B4-BE49-F238E27FC236}">
              <a16:creationId xmlns:a16="http://schemas.microsoft.com/office/drawing/2014/main" id="{F9CB4B78-50ED-4ADA-A2DD-05AE42313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48386" y="560294"/>
          <a:ext cx="2535330" cy="12466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76903-36EE-4F7C-B9B7-23A823F276CB}">
  <sheetPr>
    <pageSetUpPr fitToPage="1"/>
  </sheetPr>
  <dimension ref="A2:S54"/>
  <sheetViews>
    <sheetView tabSelected="1" topLeftCell="B1" zoomScale="68" zoomScaleNormal="68" workbookViewId="0">
      <selection activeCell="B6" sqref="B6:H6"/>
    </sheetView>
  </sheetViews>
  <sheetFormatPr baseColWidth="10" defaultRowHeight="18.75" x14ac:dyDescent="0.3"/>
  <cols>
    <col min="1" max="1" width="3.28515625" style="1" customWidth="1"/>
    <col min="2" max="2" width="57.5703125" style="1" customWidth="1"/>
    <col min="3" max="3" width="46.42578125" style="1" customWidth="1"/>
    <col min="4" max="4" width="35.28515625" style="1" customWidth="1"/>
    <col min="5" max="5" width="47.5703125" style="1" customWidth="1"/>
    <col min="6" max="6" width="32.42578125" style="1" customWidth="1"/>
    <col min="7" max="7" width="43.5703125" style="1" customWidth="1"/>
    <col min="8" max="8" width="35.42578125" style="1" customWidth="1"/>
    <col min="9" max="9" width="40.140625" style="1" customWidth="1"/>
    <col min="10" max="10" width="44.28515625" style="1" customWidth="1"/>
    <col min="11" max="18" width="7.28515625" style="1" customWidth="1"/>
    <col min="19" max="16384" width="11.42578125" style="1"/>
  </cols>
  <sheetData>
    <row r="2" spans="1:19" ht="26.25" customHeight="1" x14ac:dyDescent="0.35">
      <c r="A2" s="3"/>
      <c r="B2" s="80" t="s">
        <v>49</v>
      </c>
      <c r="C2" s="80"/>
      <c r="D2" s="80"/>
      <c r="E2" s="80"/>
      <c r="F2" s="80"/>
      <c r="G2" s="80"/>
      <c r="H2" s="80"/>
      <c r="I2" s="36"/>
      <c r="J2" s="36"/>
      <c r="K2" s="12"/>
      <c r="L2" s="12"/>
      <c r="M2" s="12"/>
      <c r="N2" s="12"/>
      <c r="O2" s="12"/>
      <c r="P2" s="12"/>
      <c r="Q2" s="12"/>
      <c r="R2" s="12"/>
      <c r="S2" s="12"/>
    </row>
    <row r="3" spans="1:19" ht="26.25" customHeight="1" x14ac:dyDescent="0.35">
      <c r="A3" s="3"/>
      <c r="B3" s="81" t="s">
        <v>50</v>
      </c>
      <c r="C3" s="81"/>
      <c r="D3" s="81"/>
      <c r="E3" s="81"/>
      <c r="F3" s="81"/>
      <c r="G3" s="81"/>
      <c r="H3" s="81"/>
      <c r="I3" s="36"/>
      <c r="J3" s="36"/>
      <c r="K3" s="12"/>
      <c r="L3" s="12"/>
      <c r="M3" s="12"/>
      <c r="N3" s="12"/>
      <c r="O3" s="12"/>
      <c r="P3" s="12"/>
      <c r="Q3" s="12"/>
      <c r="R3" s="12"/>
      <c r="S3" s="12"/>
    </row>
    <row r="4" spans="1:19" ht="26.25" customHeight="1" x14ac:dyDescent="0.35">
      <c r="A4" s="3"/>
      <c r="B4" s="82" t="s">
        <v>51</v>
      </c>
      <c r="C4" s="82"/>
      <c r="D4" s="82"/>
      <c r="E4" s="82"/>
      <c r="F4" s="82"/>
      <c r="G4" s="82"/>
      <c r="H4" s="82"/>
      <c r="I4" s="35"/>
      <c r="J4" s="35"/>
      <c r="K4" s="10"/>
      <c r="L4" s="10"/>
      <c r="M4" s="10"/>
      <c r="N4" s="10"/>
      <c r="O4" s="10"/>
      <c r="P4" s="10"/>
      <c r="Q4" s="10"/>
      <c r="R4" s="10"/>
      <c r="S4" s="10"/>
    </row>
    <row r="5" spans="1:19" ht="25.5" customHeight="1" x14ac:dyDescent="0.35">
      <c r="A5" s="3"/>
      <c r="B5" s="83" t="s">
        <v>53</v>
      </c>
      <c r="C5" s="83"/>
      <c r="D5" s="83"/>
      <c r="E5" s="83"/>
      <c r="F5" s="83"/>
      <c r="G5" s="83"/>
      <c r="H5" s="83"/>
      <c r="I5" s="34"/>
      <c r="J5" s="34"/>
      <c r="K5" s="11"/>
      <c r="L5" s="11"/>
      <c r="M5" s="11"/>
      <c r="N5" s="11"/>
      <c r="O5" s="11"/>
      <c r="P5" s="11"/>
      <c r="Q5" s="11"/>
      <c r="R5" s="11"/>
      <c r="S5" s="11"/>
    </row>
    <row r="6" spans="1:19" ht="26.25" customHeight="1" x14ac:dyDescent="0.35">
      <c r="A6" s="3"/>
      <c r="B6" s="84" t="s">
        <v>52</v>
      </c>
      <c r="C6" s="84"/>
      <c r="D6" s="84"/>
      <c r="E6" s="84"/>
      <c r="F6" s="84"/>
      <c r="G6" s="84"/>
      <c r="H6" s="84"/>
      <c r="I6" s="35"/>
      <c r="J6" s="35"/>
      <c r="K6" s="10"/>
      <c r="L6" s="10"/>
      <c r="M6" s="10"/>
      <c r="N6" s="10"/>
      <c r="O6" s="10"/>
      <c r="P6" s="10"/>
      <c r="Q6" s="10"/>
      <c r="R6" s="10"/>
      <c r="S6" s="10"/>
    </row>
    <row r="7" spans="1:19" ht="29.25" thickBot="1" x14ac:dyDescent="0.5">
      <c r="A7" s="14"/>
      <c r="B7" s="14"/>
      <c r="C7" s="14"/>
      <c r="D7" s="14"/>
      <c r="E7" s="14"/>
      <c r="F7" s="14"/>
      <c r="G7" s="14"/>
      <c r="H7" s="14"/>
      <c r="I7" s="14"/>
      <c r="J7" s="15"/>
      <c r="K7" s="9"/>
      <c r="L7" s="9"/>
      <c r="M7" s="9"/>
      <c r="N7" s="9"/>
      <c r="O7" s="9"/>
      <c r="P7" s="9"/>
      <c r="Q7" s="9"/>
      <c r="R7" s="9"/>
    </row>
    <row r="8" spans="1:19" ht="29.25" thickBot="1" x14ac:dyDescent="0.5">
      <c r="A8" s="14"/>
      <c r="B8" s="26" t="s">
        <v>46</v>
      </c>
      <c r="C8" s="28" t="s">
        <v>45</v>
      </c>
      <c r="D8" s="28"/>
      <c r="E8" s="29" t="s">
        <v>44</v>
      </c>
      <c r="F8" s="29"/>
      <c r="G8" s="30" t="s">
        <v>43</v>
      </c>
      <c r="H8" s="31"/>
      <c r="I8" s="32" t="s">
        <v>42</v>
      </c>
      <c r="J8" s="33"/>
      <c r="K8" s="8"/>
      <c r="L8" s="8"/>
      <c r="M8" s="8"/>
      <c r="N8" s="8"/>
      <c r="O8" s="8"/>
      <c r="P8" s="8"/>
      <c r="Q8" s="8"/>
      <c r="R8" s="8"/>
    </row>
    <row r="9" spans="1:19" s="7" customFormat="1" ht="29.25" thickBot="1" x14ac:dyDescent="0.5">
      <c r="A9" s="16"/>
      <c r="B9" s="27"/>
      <c r="C9" s="17" t="s">
        <v>41</v>
      </c>
      <c r="D9" s="18" t="s">
        <v>40</v>
      </c>
      <c r="E9" s="19" t="s">
        <v>41</v>
      </c>
      <c r="F9" s="20" t="s">
        <v>40</v>
      </c>
      <c r="G9" s="21" t="s">
        <v>41</v>
      </c>
      <c r="H9" s="22" t="s">
        <v>40</v>
      </c>
      <c r="I9" s="23" t="s">
        <v>41</v>
      </c>
      <c r="J9" s="23" t="s">
        <v>40</v>
      </c>
      <c r="K9" s="8"/>
      <c r="L9" s="8"/>
      <c r="M9" s="8"/>
      <c r="N9" s="8"/>
      <c r="O9" s="8"/>
      <c r="P9" s="8"/>
      <c r="Q9" s="8"/>
      <c r="R9" s="8"/>
    </row>
    <row r="10" spans="1:19" ht="31.5" x14ac:dyDescent="0.45">
      <c r="A10" s="14"/>
      <c r="B10" s="38" t="s">
        <v>39</v>
      </c>
      <c r="C10" s="40">
        <v>4644270</v>
      </c>
      <c r="D10" s="41">
        <v>309618</v>
      </c>
      <c r="E10" s="42">
        <v>5166150</v>
      </c>
      <c r="F10" s="43">
        <v>344410</v>
      </c>
      <c r="G10" s="44">
        <v>5583615</v>
      </c>
      <c r="H10" s="45">
        <v>372241</v>
      </c>
      <c r="I10" s="46">
        <f t="shared" ref="I10:J15" si="0">+C10+E10+G10</f>
        <v>15394035</v>
      </c>
      <c r="J10" s="47">
        <f t="shared" si="0"/>
        <v>1026269</v>
      </c>
      <c r="K10" s="6"/>
      <c r="L10" s="6"/>
      <c r="M10" s="6"/>
      <c r="N10" s="6"/>
      <c r="O10" s="6"/>
      <c r="P10" s="6"/>
      <c r="Q10" s="6"/>
      <c r="R10" s="6"/>
    </row>
    <row r="11" spans="1:19" ht="31.5" x14ac:dyDescent="0.45">
      <c r="A11" s="14"/>
      <c r="B11" s="39" t="s">
        <v>38</v>
      </c>
      <c r="C11" s="48">
        <v>2914665</v>
      </c>
      <c r="D11" s="49">
        <v>194311</v>
      </c>
      <c r="E11" s="42">
        <v>3302955</v>
      </c>
      <c r="F11" s="50">
        <v>220197</v>
      </c>
      <c r="G11" s="42">
        <v>4313115</v>
      </c>
      <c r="H11" s="51">
        <v>287541</v>
      </c>
      <c r="I11" s="46">
        <f t="shared" si="0"/>
        <v>10530735</v>
      </c>
      <c r="J11" s="47">
        <f t="shared" si="0"/>
        <v>702049</v>
      </c>
      <c r="K11" s="6"/>
      <c r="L11" s="6"/>
      <c r="M11" s="6"/>
      <c r="N11" s="6"/>
      <c r="O11" s="6"/>
      <c r="P11" s="6"/>
      <c r="Q11" s="6"/>
      <c r="R11" s="6"/>
    </row>
    <row r="12" spans="1:19" ht="31.5" x14ac:dyDescent="0.45">
      <c r="A12" s="14"/>
      <c r="B12" s="39" t="s">
        <v>37</v>
      </c>
      <c r="C12" s="48">
        <v>2179605</v>
      </c>
      <c r="D12" s="49">
        <v>145307</v>
      </c>
      <c r="E12" s="42">
        <v>2571165</v>
      </c>
      <c r="F12" s="50">
        <v>171411</v>
      </c>
      <c r="G12" s="42">
        <v>2804145</v>
      </c>
      <c r="H12" s="51">
        <v>186943</v>
      </c>
      <c r="I12" s="46">
        <f t="shared" si="0"/>
        <v>7554915</v>
      </c>
      <c r="J12" s="47">
        <f t="shared" si="0"/>
        <v>503661</v>
      </c>
      <c r="K12" s="6"/>
      <c r="L12" s="6"/>
      <c r="M12" s="6"/>
      <c r="N12" s="6"/>
      <c r="O12" s="6"/>
      <c r="P12" s="6"/>
      <c r="Q12" s="6"/>
      <c r="R12" s="6"/>
    </row>
    <row r="13" spans="1:19" ht="31.5" x14ac:dyDescent="0.45">
      <c r="A13" s="14"/>
      <c r="B13" s="39" t="s">
        <v>36</v>
      </c>
      <c r="C13" s="48">
        <v>1400115</v>
      </c>
      <c r="D13" s="49">
        <v>93341</v>
      </c>
      <c r="E13" s="42">
        <v>1573275</v>
      </c>
      <c r="F13" s="50">
        <v>104885</v>
      </c>
      <c r="G13" s="42">
        <v>1631880</v>
      </c>
      <c r="H13" s="51">
        <v>108792</v>
      </c>
      <c r="I13" s="46">
        <f t="shared" si="0"/>
        <v>4605270</v>
      </c>
      <c r="J13" s="47">
        <f t="shared" si="0"/>
        <v>307018</v>
      </c>
      <c r="K13" s="6"/>
      <c r="L13" s="6"/>
      <c r="M13" s="6"/>
      <c r="N13" s="6"/>
      <c r="O13" s="6"/>
      <c r="P13" s="6"/>
      <c r="Q13" s="6"/>
      <c r="R13" s="6"/>
    </row>
    <row r="14" spans="1:19" ht="31.5" x14ac:dyDescent="0.45">
      <c r="A14" s="14"/>
      <c r="B14" s="39" t="s">
        <v>35</v>
      </c>
      <c r="C14" s="48">
        <v>1482810</v>
      </c>
      <c r="D14" s="49">
        <v>98854</v>
      </c>
      <c r="E14" s="42">
        <v>1517445</v>
      </c>
      <c r="F14" s="50">
        <v>101163</v>
      </c>
      <c r="G14" s="42">
        <v>1640190</v>
      </c>
      <c r="H14" s="51">
        <v>109346</v>
      </c>
      <c r="I14" s="46">
        <f t="shared" si="0"/>
        <v>4640445</v>
      </c>
      <c r="J14" s="47">
        <f t="shared" si="0"/>
        <v>309363</v>
      </c>
      <c r="K14" s="6"/>
      <c r="L14" s="6"/>
      <c r="M14" s="6"/>
      <c r="N14" s="6"/>
      <c r="O14" s="6"/>
      <c r="P14" s="6"/>
      <c r="Q14" s="6"/>
      <c r="R14" s="6"/>
    </row>
    <row r="15" spans="1:19" ht="31.5" x14ac:dyDescent="0.45">
      <c r="A15" s="14"/>
      <c r="B15" s="39" t="s">
        <v>34</v>
      </c>
      <c r="C15" s="48">
        <v>1106145</v>
      </c>
      <c r="D15" s="49">
        <v>73743</v>
      </c>
      <c r="E15" s="42">
        <v>1193220</v>
      </c>
      <c r="F15" s="50">
        <v>79548</v>
      </c>
      <c r="G15" s="42">
        <v>1246320</v>
      </c>
      <c r="H15" s="51">
        <v>83088</v>
      </c>
      <c r="I15" s="46">
        <f t="shared" si="0"/>
        <v>3545685</v>
      </c>
      <c r="J15" s="47">
        <f t="shared" si="0"/>
        <v>236379</v>
      </c>
      <c r="K15" s="6"/>
      <c r="L15" s="6"/>
      <c r="M15" s="6"/>
      <c r="N15" s="6"/>
      <c r="O15" s="6"/>
      <c r="P15" s="6"/>
      <c r="Q15" s="6"/>
      <c r="R15" s="6"/>
    </row>
    <row r="16" spans="1:19" ht="31.5" x14ac:dyDescent="0.45">
      <c r="A16" s="14"/>
      <c r="B16" s="39" t="s">
        <v>33</v>
      </c>
      <c r="C16" s="52" t="s">
        <v>7</v>
      </c>
      <c r="D16" s="53" t="s">
        <v>7</v>
      </c>
      <c r="E16" s="54" t="s">
        <v>7</v>
      </c>
      <c r="F16" s="50" t="s">
        <v>7</v>
      </c>
      <c r="G16" s="54" t="s">
        <v>7</v>
      </c>
      <c r="H16" s="50" t="s">
        <v>7</v>
      </c>
      <c r="I16" s="55" t="s">
        <v>7</v>
      </c>
      <c r="J16" s="56" t="s">
        <v>7</v>
      </c>
      <c r="K16" s="6"/>
      <c r="L16" s="6"/>
      <c r="M16" s="6"/>
      <c r="N16" s="6"/>
      <c r="O16" s="6"/>
      <c r="P16" s="6"/>
      <c r="Q16" s="6"/>
      <c r="R16" s="6"/>
    </row>
    <row r="17" spans="1:18" ht="31.5" x14ac:dyDescent="0.45">
      <c r="A17" s="14"/>
      <c r="B17" s="39" t="s">
        <v>32</v>
      </c>
      <c r="C17" s="48">
        <v>1494630</v>
      </c>
      <c r="D17" s="49">
        <v>99642</v>
      </c>
      <c r="E17" s="42">
        <v>1843395</v>
      </c>
      <c r="F17" s="50">
        <v>122893</v>
      </c>
      <c r="G17" s="42">
        <v>1961745</v>
      </c>
      <c r="H17" s="51">
        <v>130783</v>
      </c>
      <c r="I17" s="46">
        <f>+C17+E17+G17</f>
        <v>5299770</v>
      </c>
      <c r="J17" s="47">
        <f>+D17+F17+H17</f>
        <v>353318</v>
      </c>
      <c r="K17" s="6"/>
      <c r="L17" s="6"/>
      <c r="M17" s="6"/>
      <c r="N17" s="6"/>
      <c r="O17" s="6"/>
      <c r="P17" s="6"/>
      <c r="Q17" s="6"/>
      <c r="R17" s="6"/>
    </row>
    <row r="18" spans="1:18" ht="31.5" x14ac:dyDescent="0.45">
      <c r="A18" s="14"/>
      <c r="B18" s="39" t="s">
        <v>31</v>
      </c>
      <c r="C18" s="48">
        <v>1054665</v>
      </c>
      <c r="D18" s="49">
        <v>70311</v>
      </c>
      <c r="E18" s="42">
        <v>1116930</v>
      </c>
      <c r="F18" s="50">
        <v>74462</v>
      </c>
      <c r="G18" s="42">
        <v>1309770</v>
      </c>
      <c r="H18" s="51">
        <v>87318</v>
      </c>
      <c r="I18" s="46">
        <f>+C18+E18+G18</f>
        <v>3481365</v>
      </c>
      <c r="J18" s="47">
        <f>+D18+F18+H18</f>
        <v>232091</v>
      </c>
      <c r="K18" s="6"/>
      <c r="L18" s="6"/>
      <c r="M18" s="6"/>
      <c r="N18" s="6"/>
      <c r="O18" s="6"/>
      <c r="P18" s="6"/>
      <c r="Q18" s="6"/>
      <c r="R18" s="6"/>
    </row>
    <row r="19" spans="1:18" ht="31.5" x14ac:dyDescent="0.45">
      <c r="A19" s="14"/>
      <c r="B19" s="39" t="s">
        <v>30</v>
      </c>
      <c r="C19" s="48">
        <v>699810</v>
      </c>
      <c r="D19" s="49">
        <v>46654</v>
      </c>
      <c r="E19" s="42">
        <v>376650</v>
      </c>
      <c r="F19" s="50">
        <v>25110</v>
      </c>
      <c r="G19" s="42" t="s">
        <v>7</v>
      </c>
      <c r="H19" s="51" t="s">
        <v>7</v>
      </c>
      <c r="I19" s="46">
        <f>+C19+E19</f>
        <v>1076460</v>
      </c>
      <c r="J19" s="47">
        <f>+D19+F19</f>
        <v>71764</v>
      </c>
      <c r="K19" s="6"/>
      <c r="L19" s="6"/>
      <c r="M19" s="6"/>
      <c r="N19" s="6"/>
      <c r="O19" s="6"/>
      <c r="P19" s="6"/>
      <c r="Q19" s="6"/>
      <c r="R19" s="6"/>
    </row>
    <row r="20" spans="1:18" ht="31.5" x14ac:dyDescent="0.45">
      <c r="A20" s="14"/>
      <c r="B20" s="39" t="s">
        <v>29</v>
      </c>
      <c r="C20" s="48">
        <v>168555</v>
      </c>
      <c r="D20" s="49">
        <v>11237</v>
      </c>
      <c r="E20" s="42">
        <v>192780</v>
      </c>
      <c r="F20" s="50">
        <v>12852</v>
      </c>
      <c r="G20" s="42">
        <v>224625</v>
      </c>
      <c r="H20" s="51">
        <v>14975</v>
      </c>
      <c r="I20" s="46">
        <f t="shared" ref="I20:J26" si="1">+C20+E20+G20</f>
        <v>585960</v>
      </c>
      <c r="J20" s="47">
        <f t="shared" si="1"/>
        <v>39064</v>
      </c>
      <c r="K20" s="6"/>
      <c r="L20" s="6"/>
      <c r="M20" s="6"/>
      <c r="N20" s="6"/>
      <c r="O20" s="6"/>
      <c r="P20" s="6"/>
      <c r="Q20" s="6"/>
      <c r="R20" s="6"/>
    </row>
    <row r="21" spans="1:18" ht="31.5" x14ac:dyDescent="0.45">
      <c r="A21" s="14"/>
      <c r="B21" s="39" t="s">
        <v>28</v>
      </c>
      <c r="C21" s="48">
        <v>756300</v>
      </c>
      <c r="D21" s="49">
        <v>50420</v>
      </c>
      <c r="E21" s="42">
        <v>789225</v>
      </c>
      <c r="F21" s="50">
        <v>52615</v>
      </c>
      <c r="G21" s="42">
        <v>707175</v>
      </c>
      <c r="H21" s="51">
        <v>47145</v>
      </c>
      <c r="I21" s="46">
        <f t="shared" si="1"/>
        <v>2252700</v>
      </c>
      <c r="J21" s="47">
        <f t="shared" si="1"/>
        <v>150180</v>
      </c>
      <c r="K21" s="6"/>
      <c r="L21" s="6"/>
      <c r="M21" s="6"/>
      <c r="N21" s="6"/>
      <c r="O21" s="6"/>
      <c r="P21" s="6"/>
      <c r="Q21" s="6"/>
      <c r="R21" s="6"/>
    </row>
    <row r="22" spans="1:18" ht="31.5" x14ac:dyDescent="0.45">
      <c r="A22" s="14"/>
      <c r="B22" s="39" t="s">
        <v>27</v>
      </c>
      <c r="C22" s="57">
        <v>911715</v>
      </c>
      <c r="D22" s="58">
        <v>60781</v>
      </c>
      <c r="E22" s="59">
        <v>1052685</v>
      </c>
      <c r="F22" s="60">
        <v>70179</v>
      </c>
      <c r="G22" s="59">
        <v>894285</v>
      </c>
      <c r="H22" s="61">
        <v>59619</v>
      </c>
      <c r="I22" s="62">
        <f t="shared" si="1"/>
        <v>2858685</v>
      </c>
      <c r="J22" s="63">
        <f t="shared" si="1"/>
        <v>190579</v>
      </c>
      <c r="K22" s="6"/>
      <c r="L22" s="6"/>
      <c r="M22" s="6"/>
      <c r="N22" s="6"/>
      <c r="O22" s="6"/>
      <c r="P22" s="6"/>
      <c r="Q22" s="6"/>
      <c r="R22" s="6"/>
    </row>
    <row r="23" spans="1:18" ht="31.5" x14ac:dyDescent="0.45">
      <c r="A23" s="14"/>
      <c r="B23" s="39" t="s">
        <v>26</v>
      </c>
      <c r="C23" s="48">
        <v>343110</v>
      </c>
      <c r="D23" s="49">
        <v>22874</v>
      </c>
      <c r="E23" s="42">
        <v>399495</v>
      </c>
      <c r="F23" s="50">
        <v>26633</v>
      </c>
      <c r="G23" s="42">
        <v>422565</v>
      </c>
      <c r="H23" s="51">
        <v>28171</v>
      </c>
      <c r="I23" s="46">
        <f t="shared" si="1"/>
        <v>1165170</v>
      </c>
      <c r="J23" s="47">
        <f t="shared" si="1"/>
        <v>77678</v>
      </c>
      <c r="K23" s="6"/>
      <c r="L23" s="6"/>
      <c r="M23" s="6"/>
      <c r="N23" s="6"/>
      <c r="O23" s="6"/>
      <c r="P23" s="6"/>
      <c r="Q23" s="6"/>
      <c r="R23" s="6"/>
    </row>
    <row r="24" spans="1:18" ht="31.5" x14ac:dyDescent="0.45">
      <c r="A24" s="14"/>
      <c r="B24" s="39" t="s">
        <v>25</v>
      </c>
      <c r="C24" s="57">
        <v>3113775</v>
      </c>
      <c r="D24" s="58">
        <v>207585</v>
      </c>
      <c r="E24" s="59">
        <v>3679470</v>
      </c>
      <c r="F24" s="60">
        <v>245298</v>
      </c>
      <c r="G24" s="59">
        <v>3928320</v>
      </c>
      <c r="H24" s="61">
        <v>261888</v>
      </c>
      <c r="I24" s="62">
        <f t="shared" si="1"/>
        <v>10721565</v>
      </c>
      <c r="J24" s="63">
        <f t="shared" si="1"/>
        <v>714771</v>
      </c>
      <c r="K24" s="6"/>
      <c r="L24" s="6"/>
      <c r="M24" s="6"/>
      <c r="N24" s="6"/>
      <c r="O24" s="6"/>
      <c r="P24" s="6"/>
      <c r="Q24" s="6"/>
      <c r="R24" s="6"/>
    </row>
    <row r="25" spans="1:18" ht="31.5" x14ac:dyDescent="0.45">
      <c r="A25" s="14"/>
      <c r="B25" s="39" t="s">
        <v>24</v>
      </c>
      <c r="C25" s="48">
        <v>661095</v>
      </c>
      <c r="D25" s="49">
        <v>44073</v>
      </c>
      <c r="E25" s="42">
        <v>966975</v>
      </c>
      <c r="F25" s="50">
        <v>64465</v>
      </c>
      <c r="G25" s="42">
        <v>1223760</v>
      </c>
      <c r="H25" s="51">
        <v>81584</v>
      </c>
      <c r="I25" s="46">
        <f t="shared" si="1"/>
        <v>2851830</v>
      </c>
      <c r="J25" s="47">
        <f t="shared" si="1"/>
        <v>190122</v>
      </c>
      <c r="K25" s="6"/>
      <c r="L25" s="6"/>
      <c r="M25" s="6"/>
      <c r="N25" s="6"/>
      <c r="O25" s="6"/>
      <c r="P25" s="6"/>
      <c r="Q25" s="6"/>
      <c r="R25" s="6"/>
    </row>
    <row r="26" spans="1:18" ht="31.5" x14ac:dyDescent="0.45">
      <c r="A26" s="14"/>
      <c r="B26" s="39" t="s">
        <v>23</v>
      </c>
      <c r="C26" s="57">
        <v>347010</v>
      </c>
      <c r="D26" s="58">
        <v>23134</v>
      </c>
      <c r="E26" s="59">
        <v>396615</v>
      </c>
      <c r="F26" s="60">
        <v>26441</v>
      </c>
      <c r="G26" s="59">
        <v>406605</v>
      </c>
      <c r="H26" s="61">
        <v>27107</v>
      </c>
      <c r="I26" s="62">
        <f t="shared" si="1"/>
        <v>1150230</v>
      </c>
      <c r="J26" s="63">
        <f t="shared" si="1"/>
        <v>76682</v>
      </c>
      <c r="K26" s="6"/>
      <c r="L26" s="6"/>
      <c r="M26" s="6"/>
      <c r="N26" s="6"/>
      <c r="O26" s="6"/>
      <c r="P26" s="6"/>
      <c r="Q26" s="6"/>
      <c r="R26" s="6"/>
    </row>
    <row r="27" spans="1:18" ht="31.5" x14ac:dyDescent="0.45">
      <c r="A27" s="14"/>
      <c r="B27" s="39" t="s">
        <v>22</v>
      </c>
      <c r="C27" s="64" t="s">
        <v>7</v>
      </c>
      <c r="D27" s="65" t="s">
        <v>7</v>
      </c>
      <c r="E27" s="66" t="s">
        <v>7</v>
      </c>
      <c r="F27" s="60" t="s">
        <v>7</v>
      </c>
      <c r="G27" s="66"/>
      <c r="H27" s="60"/>
      <c r="I27" s="67" t="s">
        <v>7</v>
      </c>
      <c r="J27" s="68" t="s">
        <v>7</v>
      </c>
      <c r="K27" s="6"/>
      <c r="L27" s="6"/>
      <c r="M27" s="6"/>
      <c r="N27" s="6"/>
      <c r="O27" s="6"/>
      <c r="P27" s="6"/>
      <c r="Q27" s="6"/>
      <c r="R27" s="6"/>
    </row>
    <row r="28" spans="1:18" ht="31.5" x14ac:dyDescent="0.45">
      <c r="A28" s="14"/>
      <c r="B28" s="39" t="s">
        <v>21</v>
      </c>
      <c r="C28" s="57">
        <v>424800</v>
      </c>
      <c r="D28" s="58">
        <v>28320</v>
      </c>
      <c r="E28" s="59">
        <v>509865</v>
      </c>
      <c r="F28" s="60">
        <v>33991</v>
      </c>
      <c r="G28" s="59">
        <v>536235</v>
      </c>
      <c r="H28" s="61">
        <v>35749</v>
      </c>
      <c r="I28" s="62">
        <f>+C28+E28+G28</f>
        <v>1470900</v>
      </c>
      <c r="J28" s="63">
        <f>+D28+F28+H28</f>
        <v>98060</v>
      </c>
      <c r="K28" s="6"/>
      <c r="L28" s="6"/>
      <c r="M28" s="6"/>
      <c r="N28" s="6"/>
      <c r="O28" s="6"/>
      <c r="P28" s="6"/>
      <c r="Q28" s="6"/>
      <c r="R28" s="6"/>
    </row>
    <row r="29" spans="1:18" ht="31.5" x14ac:dyDescent="0.45">
      <c r="A29" s="14"/>
      <c r="B29" s="39" t="s">
        <v>20</v>
      </c>
      <c r="C29" s="64" t="s">
        <v>7</v>
      </c>
      <c r="D29" s="65" t="s">
        <v>7</v>
      </c>
      <c r="E29" s="66" t="s">
        <v>7</v>
      </c>
      <c r="F29" s="60" t="s">
        <v>7</v>
      </c>
      <c r="G29" s="66" t="s">
        <v>7</v>
      </c>
      <c r="H29" s="60" t="s">
        <v>7</v>
      </c>
      <c r="I29" s="67" t="s">
        <v>7</v>
      </c>
      <c r="J29" s="68" t="s">
        <v>7</v>
      </c>
      <c r="K29" s="6"/>
      <c r="L29" s="6"/>
      <c r="M29" s="6"/>
      <c r="N29" s="6"/>
      <c r="O29" s="6"/>
      <c r="P29" s="6"/>
      <c r="Q29" s="6"/>
      <c r="R29" s="6"/>
    </row>
    <row r="30" spans="1:18" ht="31.5" x14ac:dyDescent="0.45">
      <c r="A30" s="14"/>
      <c r="B30" s="39" t="s">
        <v>19</v>
      </c>
      <c r="C30" s="64" t="s">
        <v>7</v>
      </c>
      <c r="D30" s="65" t="s">
        <v>7</v>
      </c>
      <c r="E30" s="66" t="s">
        <v>7</v>
      </c>
      <c r="F30" s="60" t="s">
        <v>7</v>
      </c>
      <c r="G30" s="66" t="s">
        <v>7</v>
      </c>
      <c r="H30" s="60" t="s">
        <v>7</v>
      </c>
      <c r="I30" s="67" t="s">
        <v>7</v>
      </c>
      <c r="J30" s="68" t="s">
        <v>7</v>
      </c>
      <c r="K30" s="6"/>
      <c r="L30" s="6"/>
      <c r="M30" s="6"/>
      <c r="N30" s="6"/>
      <c r="O30" s="6"/>
      <c r="P30" s="6"/>
      <c r="Q30" s="6"/>
      <c r="R30" s="6"/>
    </row>
    <row r="31" spans="1:18" ht="31.5" x14ac:dyDescent="0.45">
      <c r="A31" s="14"/>
      <c r="B31" s="39" t="s">
        <v>18</v>
      </c>
      <c r="C31" s="64" t="s">
        <v>7</v>
      </c>
      <c r="D31" s="65" t="s">
        <v>7</v>
      </c>
      <c r="E31" s="66" t="s">
        <v>7</v>
      </c>
      <c r="F31" s="60" t="s">
        <v>7</v>
      </c>
      <c r="G31" s="66" t="s">
        <v>7</v>
      </c>
      <c r="H31" s="60" t="s">
        <v>7</v>
      </c>
      <c r="I31" s="67" t="s">
        <v>7</v>
      </c>
      <c r="J31" s="68" t="s">
        <v>7</v>
      </c>
      <c r="K31" s="6"/>
      <c r="L31" s="6"/>
      <c r="M31" s="6"/>
      <c r="N31" s="6"/>
      <c r="O31" s="6"/>
      <c r="P31" s="6"/>
      <c r="Q31" s="6"/>
      <c r="R31" s="6"/>
    </row>
    <row r="32" spans="1:18" ht="31.5" x14ac:dyDescent="0.45">
      <c r="A32" s="14"/>
      <c r="B32" s="39" t="s">
        <v>17</v>
      </c>
      <c r="C32" s="52" t="s">
        <v>7</v>
      </c>
      <c r="D32" s="53" t="s">
        <v>7</v>
      </c>
      <c r="E32" s="54" t="s">
        <v>7</v>
      </c>
      <c r="F32" s="50" t="s">
        <v>7</v>
      </c>
      <c r="G32" s="54" t="s">
        <v>7</v>
      </c>
      <c r="H32" s="50" t="s">
        <v>7</v>
      </c>
      <c r="I32" s="55" t="s">
        <v>7</v>
      </c>
      <c r="J32" s="56" t="s">
        <v>7</v>
      </c>
      <c r="K32" s="6"/>
      <c r="L32" s="6"/>
      <c r="M32" s="6"/>
      <c r="N32" s="6"/>
      <c r="O32" s="6"/>
      <c r="P32" s="6"/>
      <c r="Q32" s="6"/>
      <c r="R32" s="6"/>
    </row>
    <row r="33" spans="1:18" ht="31.5" x14ac:dyDescent="0.45">
      <c r="A33" s="14"/>
      <c r="B33" s="39" t="s">
        <v>16</v>
      </c>
      <c r="C33" s="52" t="s">
        <v>7</v>
      </c>
      <c r="D33" s="53" t="s">
        <v>7</v>
      </c>
      <c r="E33" s="54" t="s">
        <v>7</v>
      </c>
      <c r="F33" s="50" t="s">
        <v>7</v>
      </c>
      <c r="G33" s="54" t="s">
        <v>7</v>
      </c>
      <c r="H33" s="50" t="s">
        <v>7</v>
      </c>
      <c r="I33" s="55" t="s">
        <v>7</v>
      </c>
      <c r="J33" s="56" t="s">
        <v>7</v>
      </c>
      <c r="K33" s="6"/>
      <c r="L33" s="6"/>
      <c r="M33" s="6"/>
      <c r="N33" s="6"/>
      <c r="O33" s="6"/>
      <c r="P33" s="6"/>
      <c r="Q33" s="6"/>
      <c r="R33" s="6"/>
    </row>
    <row r="34" spans="1:18" ht="31.5" x14ac:dyDescent="0.45">
      <c r="A34" s="14"/>
      <c r="B34" s="39" t="s">
        <v>15</v>
      </c>
      <c r="C34" s="52" t="s">
        <v>7</v>
      </c>
      <c r="D34" s="53" t="s">
        <v>7</v>
      </c>
      <c r="E34" s="54" t="s">
        <v>7</v>
      </c>
      <c r="F34" s="50" t="s">
        <v>7</v>
      </c>
      <c r="G34" s="54" t="s">
        <v>7</v>
      </c>
      <c r="H34" s="50" t="s">
        <v>7</v>
      </c>
      <c r="I34" s="55" t="s">
        <v>7</v>
      </c>
      <c r="J34" s="56" t="s">
        <v>7</v>
      </c>
      <c r="K34" s="6"/>
      <c r="L34" s="6"/>
      <c r="M34" s="6"/>
      <c r="N34" s="6"/>
      <c r="O34" s="6"/>
      <c r="P34" s="6"/>
      <c r="Q34" s="6"/>
      <c r="R34" s="6"/>
    </row>
    <row r="35" spans="1:18" ht="31.5" x14ac:dyDescent="0.45">
      <c r="A35" s="14"/>
      <c r="B35" s="39" t="s">
        <v>14</v>
      </c>
      <c r="C35" s="64" t="s">
        <v>7</v>
      </c>
      <c r="D35" s="65" t="s">
        <v>7</v>
      </c>
      <c r="E35" s="66" t="s">
        <v>7</v>
      </c>
      <c r="F35" s="60" t="s">
        <v>7</v>
      </c>
      <c r="G35" s="66" t="s">
        <v>7</v>
      </c>
      <c r="H35" s="60" t="s">
        <v>7</v>
      </c>
      <c r="I35" s="67" t="s">
        <v>7</v>
      </c>
      <c r="J35" s="68" t="s">
        <v>7</v>
      </c>
      <c r="K35" s="6"/>
      <c r="L35" s="6"/>
      <c r="M35" s="6"/>
      <c r="N35" s="6"/>
      <c r="O35" s="6"/>
      <c r="P35" s="6"/>
      <c r="Q35" s="6"/>
      <c r="R35" s="6"/>
    </row>
    <row r="36" spans="1:18" ht="31.5" x14ac:dyDescent="0.45">
      <c r="A36" s="14"/>
      <c r="B36" s="39" t="s">
        <v>13</v>
      </c>
      <c r="C36" s="48">
        <v>583020</v>
      </c>
      <c r="D36" s="49">
        <v>38868</v>
      </c>
      <c r="E36" s="42">
        <v>760305</v>
      </c>
      <c r="F36" s="50">
        <v>50687</v>
      </c>
      <c r="G36" s="42">
        <v>886365</v>
      </c>
      <c r="H36" s="51">
        <v>59091</v>
      </c>
      <c r="I36" s="46">
        <f t="shared" ref="I36:J39" si="2">+C36+E36+G36</f>
        <v>2229690</v>
      </c>
      <c r="J36" s="47">
        <f t="shared" si="2"/>
        <v>148646</v>
      </c>
      <c r="K36" s="6"/>
      <c r="L36" s="6"/>
      <c r="M36" s="6"/>
      <c r="N36" s="6"/>
      <c r="O36" s="6"/>
      <c r="P36" s="6"/>
      <c r="Q36" s="6"/>
      <c r="R36" s="6"/>
    </row>
    <row r="37" spans="1:18" ht="31.5" x14ac:dyDescent="0.45">
      <c r="A37" s="14"/>
      <c r="B37" s="39" t="s">
        <v>12</v>
      </c>
      <c r="C37" s="48">
        <v>537600</v>
      </c>
      <c r="D37" s="49">
        <v>35840</v>
      </c>
      <c r="E37" s="42">
        <v>764865</v>
      </c>
      <c r="F37" s="50">
        <v>50991</v>
      </c>
      <c r="G37" s="42">
        <v>875655</v>
      </c>
      <c r="H37" s="51">
        <v>58377</v>
      </c>
      <c r="I37" s="46">
        <f t="shared" si="2"/>
        <v>2178120</v>
      </c>
      <c r="J37" s="47">
        <f t="shared" si="2"/>
        <v>145208</v>
      </c>
      <c r="K37" s="6"/>
      <c r="L37" s="6"/>
      <c r="M37" s="6"/>
      <c r="N37" s="6"/>
      <c r="O37" s="6"/>
      <c r="P37" s="6"/>
      <c r="Q37" s="6"/>
      <c r="R37" s="6"/>
    </row>
    <row r="38" spans="1:18" ht="31.5" x14ac:dyDescent="0.45">
      <c r="A38" s="14"/>
      <c r="B38" s="39" t="s">
        <v>11</v>
      </c>
      <c r="C38" s="48">
        <v>460500</v>
      </c>
      <c r="D38" s="49">
        <v>30700</v>
      </c>
      <c r="E38" s="42">
        <v>668760</v>
      </c>
      <c r="F38" s="50">
        <v>44584</v>
      </c>
      <c r="G38" s="42">
        <v>723600</v>
      </c>
      <c r="H38" s="51">
        <v>48240</v>
      </c>
      <c r="I38" s="46">
        <f t="shared" si="2"/>
        <v>1852860</v>
      </c>
      <c r="J38" s="47">
        <f t="shared" si="2"/>
        <v>123524</v>
      </c>
      <c r="K38" s="6"/>
      <c r="L38" s="6"/>
      <c r="M38" s="6"/>
      <c r="N38" s="6"/>
      <c r="O38" s="6"/>
      <c r="P38" s="6"/>
      <c r="Q38" s="6"/>
      <c r="R38" s="6"/>
    </row>
    <row r="39" spans="1:18" ht="31.5" x14ac:dyDescent="0.45">
      <c r="A39" s="14"/>
      <c r="B39" s="39" t="s">
        <v>10</v>
      </c>
      <c r="C39" s="57">
        <v>60930</v>
      </c>
      <c r="D39" s="58">
        <v>4062</v>
      </c>
      <c r="E39" s="66">
        <v>81150</v>
      </c>
      <c r="F39" s="60">
        <v>5410</v>
      </c>
      <c r="G39" s="59">
        <v>95475</v>
      </c>
      <c r="H39" s="61">
        <v>6365</v>
      </c>
      <c r="I39" s="62">
        <f t="shared" si="2"/>
        <v>237555</v>
      </c>
      <c r="J39" s="63">
        <f t="shared" si="2"/>
        <v>15837</v>
      </c>
      <c r="K39" s="6"/>
      <c r="L39" s="6"/>
      <c r="M39" s="6"/>
      <c r="N39" s="6"/>
      <c r="O39" s="6"/>
      <c r="P39" s="6"/>
      <c r="Q39" s="6"/>
      <c r="R39" s="6"/>
    </row>
    <row r="40" spans="1:18" ht="31.5" x14ac:dyDescent="0.45">
      <c r="A40" s="14"/>
      <c r="B40" s="39" t="s">
        <v>9</v>
      </c>
      <c r="C40" s="64" t="s">
        <v>7</v>
      </c>
      <c r="D40" s="65" t="s">
        <v>7</v>
      </c>
      <c r="E40" s="66" t="s">
        <v>7</v>
      </c>
      <c r="F40" s="60" t="s">
        <v>7</v>
      </c>
      <c r="G40" s="66" t="s">
        <v>7</v>
      </c>
      <c r="H40" s="60" t="s">
        <v>7</v>
      </c>
      <c r="I40" s="67" t="s">
        <v>7</v>
      </c>
      <c r="J40" s="68" t="s">
        <v>7</v>
      </c>
      <c r="K40" s="6"/>
      <c r="L40" s="6"/>
      <c r="M40" s="6"/>
      <c r="N40" s="6"/>
      <c r="O40" s="6"/>
      <c r="P40" s="6"/>
      <c r="Q40" s="6"/>
      <c r="R40" s="6"/>
    </row>
    <row r="41" spans="1:18" ht="31.5" x14ac:dyDescent="0.45">
      <c r="A41" s="14"/>
      <c r="B41" s="39" t="s">
        <v>8</v>
      </c>
      <c r="C41" s="52" t="s">
        <v>7</v>
      </c>
      <c r="D41" s="53" t="s">
        <v>7</v>
      </c>
      <c r="E41" s="54" t="s">
        <v>7</v>
      </c>
      <c r="F41" s="50" t="s">
        <v>7</v>
      </c>
      <c r="G41" s="54" t="s">
        <v>7</v>
      </c>
      <c r="H41" s="50" t="s">
        <v>7</v>
      </c>
      <c r="I41" s="55" t="s">
        <v>7</v>
      </c>
      <c r="J41" s="56" t="s">
        <v>7</v>
      </c>
      <c r="K41" s="6"/>
      <c r="L41" s="6"/>
      <c r="M41" s="6"/>
      <c r="N41" s="6"/>
      <c r="O41" s="6"/>
      <c r="P41" s="6"/>
      <c r="Q41" s="6"/>
      <c r="R41" s="6"/>
    </row>
    <row r="42" spans="1:18" ht="63" x14ac:dyDescent="0.45">
      <c r="A42" s="14"/>
      <c r="B42" s="39" t="s">
        <v>6</v>
      </c>
      <c r="C42" s="48">
        <v>134160</v>
      </c>
      <c r="D42" s="49">
        <v>8944</v>
      </c>
      <c r="E42" s="42">
        <v>180765</v>
      </c>
      <c r="F42" s="50">
        <v>12051</v>
      </c>
      <c r="G42" s="42">
        <v>211695</v>
      </c>
      <c r="H42" s="51">
        <v>14113</v>
      </c>
      <c r="I42" s="46">
        <f>+C42+E42+G42</f>
        <v>526620</v>
      </c>
      <c r="J42" s="47">
        <f>+D42+F42+H42</f>
        <v>35108</v>
      </c>
      <c r="K42" s="6"/>
      <c r="L42" s="6"/>
      <c r="M42" s="6"/>
      <c r="N42" s="6"/>
      <c r="O42" s="6"/>
      <c r="P42" s="6"/>
      <c r="Q42" s="6"/>
      <c r="R42" s="6"/>
    </row>
    <row r="43" spans="1:18" ht="63.75" thickBot="1" x14ac:dyDescent="0.5">
      <c r="A43" s="14"/>
      <c r="B43" s="39" t="s">
        <v>5</v>
      </c>
      <c r="C43" s="69">
        <v>67845</v>
      </c>
      <c r="D43" s="70">
        <v>4523</v>
      </c>
      <c r="E43" s="42">
        <v>83460</v>
      </c>
      <c r="F43" s="71">
        <v>5564</v>
      </c>
      <c r="G43" s="42">
        <v>101325</v>
      </c>
      <c r="H43" s="72">
        <v>6755</v>
      </c>
      <c r="I43" s="73">
        <f>+C43+E43+G43</f>
        <v>252630</v>
      </c>
      <c r="J43" s="47">
        <f>+D43+F43+H43</f>
        <v>16842</v>
      </c>
      <c r="K43" s="6"/>
      <c r="L43" s="6"/>
      <c r="M43" s="6"/>
      <c r="N43" s="6"/>
      <c r="O43" s="6"/>
      <c r="P43" s="6"/>
      <c r="Q43" s="6"/>
      <c r="R43" s="6"/>
    </row>
    <row r="44" spans="1:18" ht="32.25" thickBot="1" x14ac:dyDescent="0.55000000000000004">
      <c r="A44" s="14"/>
      <c r="B44" s="24" t="s">
        <v>4</v>
      </c>
      <c r="C44" s="74">
        <f>SUM(C10:C43)</f>
        <v>25547130</v>
      </c>
      <c r="D44" s="75">
        <f>+D10+D11+D12+D13+D14+D15+D17+D18+D19+D20+D21+D22+D23+D24+D25+D26+D28+D36+D37+D38+D39+D42+D43</f>
        <v>1703142</v>
      </c>
      <c r="E44" s="76">
        <f t="shared" ref="E44:J44" si="3">SUM(E10:E43)</f>
        <v>29187600</v>
      </c>
      <c r="F44" s="77">
        <f t="shared" si="3"/>
        <v>1945840</v>
      </c>
      <c r="G44" s="76">
        <f t="shared" si="3"/>
        <v>31728465</v>
      </c>
      <c r="H44" s="77">
        <f t="shared" si="3"/>
        <v>2115231</v>
      </c>
      <c r="I44" s="78">
        <f t="shared" si="3"/>
        <v>86463195</v>
      </c>
      <c r="J44" s="79">
        <f t="shared" si="3"/>
        <v>5764213</v>
      </c>
      <c r="K44" s="5"/>
      <c r="L44" s="5"/>
      <c r="M44" s="5"/>
      <c r="N44" s="5"/>
      <c r="O44" s="5"/>
      <c r="P44" s="5"/>
      <c r="Q44" s="5"/>
      <c r="R44" s="5"/>
    </row>
    <row r="45" spans="1:18" ht="21.75" thickTop="1" x14ac:dyDescent="0.35">
      <c r="A45" s="3"/>
      <c r="B45" s="3"/>
      <c r="C45" s="3"/>
      <c r="D45" s="3"/>
      <c r="E45" s="3"/>
      <c r="F45" s="3"/>
      <c r="G45" s="3"/>
      <c r="H45" s="3"/>
      <c r="I45" s="3"/>
      <c r="J45" s="3"/>
    </row>
    <row r="46" spans="1:18" ht="21" x14ac:dyDescent="0.35">
      <c r="A46" s="3"/>
      <c r="B46" s="3"/>
      <c r="C46" s="3"/>
      <c r="D46" s="3"/>
      <c r="E46" s="3"/>
      <c r="F46" s="3"/>
      <c r="G46" s="3"/>
      <c r="H46" s="3"/>
      <c r="I46" s="3"/>
      <c r="J46" s="3"/>
    </row>
    <row r="47" spans="1:18" ht="21" x14ac:dyDescent="0.35">
      <c r="A47" s="3"/>
      <c r="B47" s="3"/>
      <c r="C47" s="3"/>
      <c r="D47" s="3"/>
      <c r="E47" s="3"/>
      <c r="F47" s="3"/>
      <c r="G47" s="3"/>
      <c r="H47" s="3"/>
      <c r="I47" s="3"/>
      <c r="J47" s="3"/>
    </row>
    <row r="48" spans="1:18" ht="26.25" x14ac:dyDescent="0.4">
      <c r="A48" s="3"/>
      <c r="B48" s="2"/>
      <c r="C48" s="2"/>
      <c r="D48" s="2"/>
      <c r="E48" s="2"/>
      <c r="F48" s="2"/>
      <c r="G48" s="2"/>
      <c r="H48" s="2"/>
      <c r="I48" s="3"/>
      <c r="J48" s="3"/>
    </row>
    <row r="49" spans="1:10" ht="26.25" x14ac:dyDescent="0.4">
      <c r="A49" s="3"/>
      <c r="B49" s="13" t="s">
        <v>3</v>
      </c>
      <c r="C49" s="13"/>
      <c r="D49" s="25" t="s">
        <v>2</v>
      </c>
      <c r="E49" s="25"/>
      <c r="F49" s="25"/>
      <c r="H49" s="37" t="s">
        <v>48</v>
      </c>
      <c r="I49" s="3"/>
      <c r="J49" s="3"/>
    </row>
    <row r="50" spans="1:10" ht="26.25" x14ac:dyDescent="0.4">
      <c r="A50" s="3"/>
      <c r="B50" s="13" t="s">
        <v>1</v>
      </c>
      <c r="C50" s="13"/>
      <c r="D50" s="25" t="s">
        <v>0</v>
      </c>
      <c r="E50" s="25"/>
      <c r="F50" s="25"/>
      <c r="H50" s="37" t="s">
        <v>47</v>
      </c>
      <c r="I50" s="4"/>
      <c r="J50" s="4"/>
    </row>
    <row r="51" spans="1:10" ht="26.25" x14ac:dyDescent="0.4">
      <c r="A51" s="3"/>
      <c r="B51" s="2"/>
      <c r="C51" s="2"/>
      <c r="G51" s="3"/>
      <c r="I51" s="4"/>
      <c r="J51" s="4"/>
    </row>
    <row r="52" spans="1:10" ht="26.25" x14ac:dyDescent="0.4">
      <c r="A52" s="3"/>
      <c r="B52" s="25"/>
      <c r="C52" s="25"/>
      <c r="G52" s="2"/>
      <c r="H52" s="2"/>
      <c r="I52" s="3"/>
      <c r="J52" s="3"/>
    </row>
    <row r="53" spans="1:10" ht="26.25" x14ac:dyDescent="0.4">
      <c r="B53" s="2"/>
      <c r="C53" s="2"/>
      <c r="D53" s="2"/>
      <c r="E53" s="2"/>
      <c r="F53" s="2"/>
      <c r="G53" s="2"/>
      <c r="H53" s="2"/>
    </row>
    <row r="54" spans="1:10" ht="26.25" x14ac:dyDescent="0.4">
      <c r="B54" s="2"/>
      <c r="C54" s="2"/>
      <c r="D54" s="2"/>
      <c r="E54" s="2"/>
      <c r="F54" s="2"/>
      <c r="G54" s="2"/>
      <c r="H54" s="2"/>
    </row>
  </sheetData>
  <mergeCells count="18">
    <mergeCell ref="B2:H2"/>
    <mergeCell ref="B3:H3"/>
    <mergeCell ref="B4:H4"/>
    <mergeCell ref="B5:H5"/>
    <mergeCell ref="B6:H6"/>
    <mergeCell ref="I8:J8"/>
    <mergeCell ref="I5:J5"/>
    <mergeCell ref="I6:J6"/>
    <mergeCell ref="I2:J2"/>
    <mergeCell ref="I3:J3"/>
    <mergeCell ref="I4:J4"/>
    <mergeCell ref="B52:C52"/>
    <mergeCell ref="B8:B9"/>
    <mergeCell ref="C8:D8"/>
    <mergeCell ref="E8:F8"/>
    <mergeCell ref="G8:H8"/>
    <mergeCell ref="D50:F50"/>
    <mergeCell ref="D49:F49"/>
  </mergeCells>
  <pageMargins left="0.7" right="0.7" top="0.75" bottom="0.75" header="0.3" footer="0.3"/>
  <pageSetup paperSize="9" scale="3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Cruz Ozoria Martinez</dc:creator>
  <cp:lastModifiedBy>Mari Cruz Ozoria Martinez</cp:lastModifiedBy>
  <cp:lastPrinted>2022-04-07T13:02:46Z</cp:lastPrinted>
  <dcterms:created xsi:type="dcterms:W3CDTF">2021-12-09T16:56:46Z</dcterms:created>
  <dcterms:modified xsi:type="dcterms:W3CDTF">2022-04-07T13:07:48Z</dcterms:modified>
</cp:coreProperties>
</file>