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OMSRVAPLI\Publica\Departamento de Tesoreria\INFORME DE  RECAUDACIONES2023\"/>
    </mc:Choice>
  </mc:AlternateContent>
  <xr:revisionPtr revIDLastSave="0" documentId="8_{732F2267-AE2D-4884-92FF-609311FA5B6E}" xr6:coauthVersionLast="47" xr6:coauthVersionMax="47" xr10:uidLastSave="{00000000-0000-0000-0000-000000000000}"/>
  <bookViews>
    <workbookView xWindow="-120" yWindow="-120" windowWidth="24240" windowHeight="13140" xr2:uid="{661760E6-1EDD-44E4-988E-F054168B3F19}"/>
  </bookViews>
  <sheets>
    <sheet name="OCTUBRE-DICIEMBRE-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G34" i="1" s="1"/>
  <c r="D34" i="1"/>
  <c r="E34" i="1" s="1"/>
  <c r="B34" i="1"/>
  <c r="H34" i="1" s="1"/>
  <c r="I34" i="1" s="1"/>
  <c r="H33" i="1"/>
  <c r="I33" i="1" s="1"/>
  <c r="G33" i="1"/>
  <c r="E33" i="1"/>
  <c r="C33" i="1"/>
  <c r="H32" i="1"/>
  <c r="I32" i="1" s="1"/>
  <c r="G32" i="1"/>
  <c r="E32" i="1"/>
  <c r="C32" i="1"/>
  <c r="H31" i="1"/>
  <c r="I31" i="1" s="1"/>
  <c r="G31" i="1"/>
  <c r="E31" i="1"/>
  <c r="C31" i="1"/>
  <c r="I30" i="1"/>
  <c r="H30" i="1"/>
  <c r="G30" i="1"/>
  <c r="E30" i="1"/>
  <c r="C30" i="1"/>
  <c r="H29" i="1"/>
  <c r="I29" i="1" s="1"/>
  <c r="G29" i="1"/>
  <c r="E29" i="1"/>
  <c r="C29" i="1"/>
  <c r="I28" i="1"/>
  <c r="H28" i="1"/>
  <c r="G28" i="1"/>
  <c r="E28" i="1"/>
  <c r="C28" i="1"/>
  <c r="H27" i="1"/>
  <c r="I27" i="1" s="1"/>
  <c r="G27" i="1"/>
  <c r="E27" i="1"/>
  <c r="C27" i="1"/>
  <c r="H26" i="1"/>
  <c r="I26" i="1" s="1"/>
  <c r="G26" i="1"/>
  <c r="E26" i="1"/>
  <c r="C26" i="1"/>
  <c r="H25" i="1"/>
  <c r="I25" i="1" s="1"/>
  <c r="G25" i="1"/>
  <c r="E25" i="1"/>
  <c r="C25" i="1"/>
  <c r="H24" i="1"/>
  <c r="I24" i="1" s="1"/>
  <c r="G24" i="1"/>
  <c r="E24" i="1"/>
  <c r="C24" i="1"/>
  <c r="H23" i="1"/>
  <c r="I23" i="1" s="1"/>
  <c r="G23" i="1"/>
  <c r="E23" i="1"/>
  <c r="C23" i="1"/>
  <c r="I22" i="1"/>
  <c r="H22" i="1"/>
  <c r="G22" i="1"/>
  <c r="E22" i="1"/>
  <c r="C22" i="1"/>
  <c r="H21" i="1"/>
  <c r="I21" i="1" s="1"/>
  <c r="G21" i="1"/>
  <c r="E21" i="1"/>
  <c r="C21" i="1"/>
  <c r="I20" i="1"/>
  <c r="H20" i="1"/>
  <c r="G20" i="1"/>
  <c r="E20" i="1"/>
  <c r="C20" i="1"/>
  <c r="H19" i="1"/>
  <c r="I19" i="1" s="1"/>
  <c r="G19" i="1"/>
  <c r="E19" i="1"/>
  <c r="C19" i="1"/>
  <c r="H18" i="1"/>
  <c r="I18" i="1" s="1"/>
  <c r="G18" i="1"/>
  <c r="E18" i="1"/>
  <c r="C18" i="1"/>
  <c r="H17" i="1"/>
  <c r="I17" i="1" s="1"/>
  <c r="G17" i="1"/>
  <c r="E17" i="1"/>
  <c r="C17" i="1"/>
  <c r="H16" i="1"/>
  <c r="I16" i="1" s="1"/>
  <c r="G16" i="1"/>
  <c r="E16" i="1"/>
  <c r="C16" i="1"/>
  <c r="H15" i="1"/>
  <c r="I15" i="1" s="1"/>
  <c r="G15" i="1"/>
  <c r="E15" i="1"/>
  <c r="C15" i="1"/>
  <c r="I14" i="1"/>
  <c r="H14" i="1"/>
  <c r="G14" i="1"/>
  <c r="E14" i="1"/>
  <c r="C14" i="1"/>
  <c r="H13" i="1"/>
  <c r="I13" i="1" s="1"/>
  <c r="G13" i="1"/>
  <c r="E13" i="1"/>
  <c r="C13" i="1"/>
  <c r="I12" i="1"/>
  <c r="H12" i="1"/>
  <c r="G12" i="1"/>
  <c r="E12" i="1"/>
  <c r="C12" i="1"/>
  <c r="H11" i="1"/>
  <c r="I11" i="1" s="1"/>
  <c r="G11" i="1"/>
  <c r="E11" i="1"/>
  <c r="C11" i="1"/>
  <c r="H10" i="1"/>
  <c r="I10" i="1" s="1"/>
  <c r="G10" i="1"/>
  <c r="E10" i="1"/>
  <c r="C10" i="1"/>
  <c r="C34" i="1" l="1"/>
</calcChain>
</file>

<file path=xl/sharedStrings.xml><?xml version="1.0" encoding="utf-8"?>
<sst xmlns="http://schemas.openxmlformats.org/spreadsheetml/2006/main" count="49" uniqueCount="43">
  <si>
    <t xml:space="preserve">OFICINA METROPOLITANA DE SERVICIOS DE AUTOBUSES </t>
  </si>
  <si>
    <t xml:space="preserve">DIRECCION FINANCIERA </t>
  </si>
  <si>
    <t>DEPARTAMENTO DE TESORERIA</t>
  </si>
  <si>
    <t xml:space="preserve">            Informe de Recaudaciones y Pasajeros Trimestral Octubre, Noviembre, y Diciembre 2023</t>
  </si>
  <si>
    <t>(Valores en RD$)</t>
  </si>
  <si>
    <t>Detalle Por Corredores</t>
  </si>
  <si>
    <t xml:space="preserve">OCTUBRE </t>
  </si>
  <si>
    <t xml:space="preserve">            Noviembre</t>
  </si>
  <si>
    <t>Diciembre</t>
  </si>
  <si>
    <t xml:space="preserve">                        TOTAL GENERAL </t>
  </si>
  <si>
    <t>Pasajeros</t>
  </si>
  <si>
    <t>Recaudaciones</t>
  </si>
  <si>
    <t>C1 Las Caobas</t>
  </si>
  <si>
    <t>C2 27  de Feb. Hipodromo</t>
  </si>
  <si>
    <t xml:space="preserve">C4 Kennedy  Km 9 ½ </t>
  </si>
  <si>
    <t>C5 Tamarindo</t>
  </si>
  <si>
    <t>C6 Los Alcarrizos</t>
  </si>
  <si>
    <t>C7 Luperon Haina</t>
  </si>
  <si>
    <t>C10 Independecia Haina</t>
  </si>
  <si>
    <t>C11 Indepencia Hipodromo</t>
  </si>
  <si>
    <t>C14 Naco</t>
  </si>
  <si>
    <t>C17 La Barquita</t>
  </si>
  <si>
    <t>C18 Juan Bosch</t>
  </si>
  <si>
    <t>C19 Abraham Lincoln</t>
  </si>
  <si>
    <t>C30 Esatadio Olimpico</t>
  </si>
  <si>
    <t>C33 Bolivar - Independecia</t>
  </si>
  <si>
    <t>C43 Universitario</t>
  </si>
  <si>
    <t>C44 Universitario</t>
  </si>
  <si>
    <t>C45 Universitario</t>
  </si>
  <si>
    <t>C46 Universitario</t>
  </si>
  <si>
    <t>C1S Canabacoa - Santiago</t>
  </si>
  <si>
    <t>C3S Sahdala - Santiago</t>
  </si>
  <si>
    <t>C4S Gurabo - Santiago</t>
  </si>
  <si>
    <t>C6S Universitario - Santiago</t>
  </si>
  <si>
    <t>C1B Casandra Damiron - Barahona</t>
  </si>
  <si>
    <t>C2B Maria Montez - Barahona</t>
  </si>
  <si>
    <t>TOTAL GENERAL</t>
  </si>
  <si>
    <t>Elaborado por:</t>
  </si>
  <si>
    <t xml:space="preserve">                                                           Licda. Lidia Estevez    </t>
  </si>
  <si>
    <t>Lic. Marisol Morales</t>
  </si>
  <si>
    <t>Revisado por Tesorero General</t>
  </si>
  <si>
    <t>Aut. Por Directora Financiera</t>
  </si>
  <si>
    <t>Lic. Jiovanni Rivas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</si>
</sst>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C0A]dddd\,\ dd&quot; de &quot;mmmm&quot; de &quot;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4" fillId="3" borderId="5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43" fontId="5" fillId="0" borderId="0" xfId="1" applyFont="1"/>
    <xf numFmtId="43" fontId="5" fillId="0" borderId="2" xfId="1" applyFont="1" applyBorder="1" applyAlignment="1">
      <alignment vertical="center"/>
    </xf>
    <xf numFmtId="43" fontId="5" fillId="0" borderId="2" xfId="0" applyNumberFormat="1" applyFont="1" applyBorder="1"/>
    <xf numFmtId="43" fontId="5" fillId="0" borderId="2" xfId="1" applyFont="1" applyBorder="1"/>
    <xf numFmtId="43" fontId="4" fillId="0" borderId="2" xfId="1" applyFont="1" applyBorder="1" applyAlignment="1">
      <alignment vertical="center"/>
    </xf>
    <xf numFmtId="43" fontId="5" fillId="0" borderId="2" xfId="1" applyFont="1" applyBorder="1" applyAlignment="1">
      <alignment horizontal="center" vertical="center"/>
    </xf>
    <xf numFmtId="43" fontId="5" fillId="0" borderId="9" xfId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43" fontId="6" fillId="4" borderId="11" xfId="1" applyFont="1" applyFill="1" applyBorder="1" applyAlignment="1">
      <alignment vertical="center"/>
    </xf>
    <xf numFmtId="43" fontId="4" fillId="4" borderId="2" xfId="1" applyFont="1" applyFill="1" applyBorder="1" applyAlignment="1">
      <alignment vertical="center"/>
    </xf>
    <xf numFmtId="43" fontId="4" fillId="4" borderId="2" xfId="0" applyNumberFormat="1" applyFont="1" applyFill="1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3" fontId="3" fillId="0" borderId="0" xfId="2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Millares" xfId="1" builtinId="3"/>
    <cellStyle name="Millares 2" xfId="2" xr:uid="{E96FBEC1-E134-4773-B5CF-C60406443E2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3651251</xdr:colOff>
      <xdr:row>1</xdr:row>
      <xdr:rowOff>136862</xdr:rowOff>
    </xdr:from>
    <xdr:to>
      <xdr:col>1</xdr:col>
      <xdr:colOff>1523262</xdr:colOff>
      <xdr:row>4</xdr:row>
      <xdr:rowOff>433162</xdr:rowOff>
    </xdr:to>
    <xdr:pic>
      <xdr:nvPicPr>
        <xdr:cNvPr id="2" name="Picture 21" descr="OMSA">
          <a:extLst>
            <a:ext uri="{FF2B5EF4-FFF2-40B4-BE49-F238E27FC236}">
              <a16:creationId xmlns:a16="http://schemas.microsoft.com/office/drawing/2014/main" id="{9CF8D621-A9D2-4050-8665-AD4944144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1251" y="432137"/>
          <a:ext cx="1691536" cy="83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5B97D-DD23-4121-89E3-46F5F376E047}">
  <sheetPr>
    <pageSetUpPr fitToPage="1"/>
  </sheetPr>
  <dimension ref="A1:I38"/>
  <sheetViews>
    <sheetView tabSelected="1" topLeftCell="A16" zoomScale="68" zoomScaleNormal="68" workbookViewId="0">
      <selection activeCell="G41" sqref="G41"/>
    </sheetView>
  </sheetViews>
  <sheetFormatPr baseColWidth="10" defaultRowHeight="15" x14ac:dyDescent="0.25"/>
  <cols>
    <col min="1" max="1" width="57.28515625" bestFit="1" customWidth="1"/>
    <col min="2" max="2" width="27.28515625" bestFit="1" customWidth="1"/>
    <col min="3" max="3" width="29.140625" customWidth="1"/>
    <col min="4" max="7" width="27.28515625" bestFit="1" customWidth="1"/>
    <col min="8" max="8" width="48" bestFit="1" customWidth="1"/>
    <col min="9" max="9" width="41.140625" customWidth="1"/>
  </cols>
  <sheetData>
    <row r="1" spans="1:9" ht="23.25" x14ac:dyDescent="0.3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</row>
    <row r="3" spans="1:9" x14ac:dyDescent="0.25">
      <c r="A3" s="30"/>
      <c r="B3" s="30"/>
      <c r="C3" s="30"/>
      <c r="D3" s="30"/>
      <c r="E3" s="30"/>
      <c r="F3" s="30"/>
      <c r="G3" s="30"/>
      <c r="H3" s="30"/>
      <c r="I3" s="30"/>
    </row>
    <row r="4" spans="1:9" ht="23.25" x14ac:dyDescent="0.25">
      <c r="A4" s="30" t="s">
        <v>1</v>
      </c>
      <c r="B4" s="30"/>
      <c r="C4" s="30"/>
      <c r="D4" s="30"/>
      <c r="E4" s="30"/>
      <c r="F4" s="30"/>
      <c r="G4" s="30"/>
      <c r="H4" s="30"/>
      <c r="I4" s="30"/>
    </row>
    <row r="5" spans="1:9" ht="23.25" x14ac:dyDescent="0.25">
      <c r="A5" s="31" t="s">
        <v>2</v>
      </c>
      <c r="B5" s="31"/>
      <c r="C5" s="31"/>
      <c r="D5" s="31"/>
      <c r="E5" s="31"/>
      <c r="F5" s="31"/>
      <c r="G5" s="31"/>
      <c r="H5" s="31"/>
      <c r="I5" s="31"/>
    </row>
    <row r="6" spans="1:9" ht="23.25" x14ac:dyDescent="0.25">
      <c r="A6" s="32" t="s">
        <v>3</v>
      </c>
      <c r="B6" s="32"/>
      <c r="C6" s="32"/>
      <c r="D6" s="32"/>
      <c r="E6" s="32"/>
      <c r="F6" s="32"/>
      <c r="G6" s="32"/>
      <c r="H6" s="32"/>
      <c r="I6" s="32"/>
    </row>
    <row r="7" spans="1:9" ht="24" thickBot="1" x14ac:dyDescent="0.3">
      <c r="A7" s="33" t="s">
        <v>4</v>
      </c>
      <c r="B7" s="33"/>
      <c r="C7" s="33"/>
      <c r="D7" s="33"/>
      <c r="E7" s="33"/>
      <c r="F7" s="33"/>
      <c r="G7" s="33"/>
      <c r="H7" s="33"/>
      <c r="I7" s="33"/>
    </row>
    <row r="8" spans="1:9" ht="26.25" x14ac:dyDescent="0.4">
      <c r="A8" s="27" t="s">
        <v>5</v>
      </c>
      <c r="B8" s="28" t="s">
        <v>6</v>
      </c>
      <c r="C8" s="29"/>
      <c r="D8" s="2" t="s">
        <v>7</v>
      </c>
      <c r="E8" s="3"/>
      <c r="F8" s="28" t="s">
        <v>8</v>
      </c>
      <c r="G8" s="29"/>
      <c r="H8" s="4" t="s">
        <v>9</v>
      </c>
      <c r="I8" s="3"/>
    </row>
    <row r="9" spans="1:9" ht="26.25" x14ac:dyDescent="0.25">
      <c r="A9" s="27"/>
      <c r="B9" s="5" t="s">
        <v>10</v>
      </c>
      <c r="C9" s="6" t="s">
        <v>11</v>
      </c>
      <c r="D9" s="7" t="s">
        <v>10</v>
      </c>
      <c r="E9" s="8" t="s">
        <v>11</v>
      </c>
      <c r="F9" s="5" t="s">
        <v>10</v>
      </c>
      <c r="G9" s="6" t="s">
        <v>11</v>
      </c>
      <c r="H9" s="5" t="s">
        <v>10</v>
      </c>
      <c r="I9" s="6" t="s">
        <v>11</v>
      </c>
    </row>
    <row r="10" spans="1:9" ht="26.25" x14ac:dyDescent="0.4">
      <c r="A10" s="9" t="s">
        <v>12</v>
      </c>
      <c r="B10" s="10">
        <v>216757</v>
      </c>
      <c r="C10" s="11">
        <f>B10*15</f>
        <v>3251355</v>
      </c>
      <c r="D10" s="11">
        <v>186731</v>
      </c>
      <c r="E10" s="12">
        <f>D10*15</f>
        <v>2800965</v>
      </c>
      <c r="F10" s="13">
        <v>158471</v>
      </c>
      <c r="G10" s="11">
        <f>F10*15</f>
        <v>2377065</v>
      </c>
      <c r="H10" s="14">
        <f>B10+D10+F10</f>
        <v>561959</v>
      </c>
      <c r="I10" s="14">
        <f>H10*15</f>
        <v>8429385</v>
      </c>
    </row>
    <row r="11" spans="1:9" ht="26.25" x14ac:dyDescent="0.4">
      <c r="A11" s="9" t="s">
        <v>13</v>
      </c>
      <c r="B11" s="11">
        <v>183692</v>
      </c>
      <c r="C11" s="11">
        <f t="shared" ref="C11:C34" si="0">B11*15</f>
        <v>2755380</v>
      </c>
      <c r="D11" s="11">
        <v>183403</v>
      </c>
      <c r="E11" s="12">
        <f t="shared" ref="E11:E34" si="1">D11*15</f>
        <v>2751045</v>
      </c>
      <c r="F11" s="11">
        <v>163599</v>
      </c>
      <c r="G11" s="11">
        <f t="shared" ref="G11:G34" si="2">F11*15</f>
        <v>2453985</v>
      </c>
      <c r="H11" s="14">
        <f t="shared" ref="H11:H34" si="3">B11+D11+F11</f>
        <v>530694</v>
      </c>
      <c r="I11" s="14">
        <f t="shared" ref="I11:I34" si="4">H11*15</f>
        <v>7960410</v>
      </c>
    </row>
    <row r="12" spans="1:9" ht="26.25" x14ac:dyDescent="0.4">
      <c r="A12" s="9" t="s">
        <v>14</v>
      </c>
      <c r="B12" s="11">
        <v>56348</v>
      </c>
      <c r="C12" s="11">
        <f t="shared" si="0"/>
        <v>845220</v>
      </c>
      <c r="D12" s="11">
        <v>53754</v>
      </c>
      <c r="E12" s="12">
        <f t="shared" si="1"/>
        <v>806310</v>
      </c>
      <c r="F12" s="11">
        <v>48240</v>
      </c>
      <c r="G12" s="11">
        <f t="shared" si="2"/>
        <v>723600</v>
      </c>
      <c r="H12" s="14">
        <f t="shared" si="3"/>
        <v>158342</v>
      </c>
      <c r="I12" s="14">
        <f t="shared" si="4"/>
        <v>2375130</v>
      </c>
    </row>
    <row r="13" spans="1:9" ht="26.25" x14ac:dyDescent="0.4">
      <c r="A13" s="9" t="s">
        <v>15</v>
      </c>
      <c r="B13" s="11">
        <v>59129</v>
      </c>
      <c r="C13" s="11">
        <f t="shared" si="0"/>
        <v>886935</v>
      </c>
      <c r="D13" s="11">
        <v>51781</v>
      </c>
      <c r="E13" s="12">
        <f t="shared" si="1"/>
        <v>776715</v>
      </c>
      <c r="F13" s="11">
        <v>50815</v>
      </c>
      <c r="G13" s="11">
        <f t="shared" si="2"/>
        <v>762225</v>
      </c>
      <c r="H13" s="14">
        <f t="shared" si="3"/>
        <v>161725</v>
      </c>
      <c r="I13" s="14">
        <f t="shared" si="4"/>
        <v>2425875</v>
      </c>
    </row>
    <row r="14" spans="1:9" ht="26.25" x14ac:dyDescent="0.4">
      <c r="A14" s="9" t="s">
        <v>16</v>
      </c>
      <c r="B14" s="11">
        <v>47354</v>
      </c>
      <c r="C14" s="11">
        <f t="shared" si="0"/>
        <v>710310</v>
      </c>
      <c r="D14" s="11">
        <v>41049</v>
      </c>
      <c r="E14" s="12">
        <f t="shared" si="1"/>
        <v>615735</v>
      </c>
      <c r="F14" s="11">
        <v>38992</v>
      </c>
      <c r="G14" s="11">
        <f t="shared" si="2"/>
        <v>584880</v>
      </c>
      <c r="H14" s="14">
        <f t="shared" si="3"/>
        <v>127395</v>
      </c>
      <c r="I14" s="14">
        <f t="shared" si="4"/>
        <v>1910925</v>
      </c>
    </row>
    <row r="15" spans="1:9" ht="26.25" x14ac:dyDescent="0.4">
      <c r="A15" s="9" t="s">
        <v>17</v>
      </c>
      <c r="B15" s="11">
        <v>49677</v>
      </c>
      <c r="C15" s="11">
        <f t="shared" si="0"/>
        <v>745155</v>
      </c>
      <c r="D15" s="11">
        <v>43001</v>
      </c>
      <c r="E15" s="12">
        <f t="shared" si="1"/>
        <v>645015</v>
      </c>
      <c r="F15" s="11">
        <v>43484</v>
      </c>
      <c r="G15" s="11">
        <f t="shared" si="2"/>
        <v>652260</v>
      </c>
      <c r="H15" s="14">
        <f t="shared" si="3"/>
        <v>136162</v>
      </c>
      <c r="I15" s="14">
        <f t="shared" si="4"/>
        <v>2042430</v>
      </c>
    </row>
    <row r="16" spans="1:9" ht="26.25" x14ac:dyDescent="0.4">
      <c r="A16" s="9" t="s">
        <v>18</v>
      </c>
      <c r="B16" s="11">
        <v>81088</v>
      </c>
      <c r="C16" s="11">
        <f t="shared" si="0"/>
        <v>1216320</v>
      </c>
      <c r="D16" s="11">
        <v>77304</v>
      </c>
      <c r="E16" s="12">
        <f t="shared" si="1"/>
        <v>1159560</v>
      </c>
      <c r="F16" s="11">
        <v>66443</v>
      </c>
      <c r="G16" s="11">
        <f t="shared" si="2"/>
        <v>996645</v>
      </c>
      <c r="H16" s="14">
        <f t="shared" si="3"/>
        <v>224835</v>
      </c>
      <c r="I16" s="14">
        <f t="shared" si="4"/>
        <v>3372525</v>
      </c>
    </row>
    <row r="17" spans="1:9" ht="26.25" x14ac:dyDescent="0.4">
      <c r="A17" s="9" t="s">
        <v>19</v>
      </c>
      <c r="B17" s="11">
        <v>75846</v>
      </c>
      <c r="C17" s="11">
        <f t="shared" si="0"/>
        <v>1137690</v>
      </c>
      <c r="D17" s="11">
        <v>68707</v>
      </c>
      <c r="E17" s="12">
        <f t="shared" si="1"/>
        <v>1030605</v>
      </c>
      <c r="F17" s="11">
        <v>62010</v>
      </c>
      <c r="G17" s="11">
        <f t="shared" si="2"/>
        <v>930150</v>
      </c>
      <c r="H17" s="14">
        <f t="shared" si="3"/>
        <v>206563</v>
      </c>
      <c r="I17" s="14">
        <f t="shared" si="4"/>
        <v>3098445</v>
      </c>
    </row>
    <row r="18" spans="1:9" ht="26.25" x14ac:dyDescent="0.4">
      <c r="A18" s="9" t="s">
        <v>20</v>
      </c>
      <c r="B18" s="11">
        <v>9660</v>
      </c>
      <c r="C18" s="11">
        <f t="shared" si="0"/>
        <v>144900</v>
      </c>
      <c r="D18" s="11">
        <v>9613</v>
      </c>
      <c r="E18" s="12">
        <f t="shared" si="1"/>
        <v>144195</v>
      </c>
      <c r="F18" s="11">
        <v>8547</v>
      </c>
      <c r="G18" s="11">
        <f t="shared" si="2"/>
        <v>128205</v>
      </c>
      <c r="H18" s="14">
        <f t="shared" si="3"/>
        <v>27820</v>
      </c>
      <c r="I18" s="14">
        <f t="shared" si="4"/>
        <v>417300</v>
      </c>
    </row>
    <row r="19" spans="1:9" ht="26.25" x14ac:dyDescent="0.4">
      <c r="A19" s="9" t="s">
        <v>21</v>
      </c>
      <c r="B19" s="11">
        <v>35853</v>
      </c>
      <c r="C19" s="11">
        <f t="shared" si="0"/>
        <v>537795</v>
      </c>
      <c r="D19" s="11">
        <v>27608</v>
      </c>
      <c r="E19" s="12">
        <f t="shared" si="1"/>
        <v>414120</v>
      </c>
      <c r="F19" s="11">
        <v>24410</v>
      </c>
      <c r="G19" s="11">
        <f t="shared" si="2"/>
        <v>366150</v>
      </c>
      <c r="H19" s="14">
        <f t="shared" si="3"/>
        <v>87871</v>
      </c>
      <c r="I19" s="14">
        <f t="shared" si="4"/>
        <v>1318065</v>
      </c>
    </row>
    <row r="20" spans="1:9" ht="26.25" x14ac:dyDescent="0.4">
      <c r="A20" s="9" t="s">
        <v>22</v>
      </c>
      <c r="B20" s="11">
        <v>258332</v>
      </c>
      <c r="C20" s="11">
        <f t="shared" si="0"/>
        <v>3874980</v>
      </c>
      <c r="D20" s="11">
        <v>240772</v>
      </c>
      <c r="E20" s="12">
        <f t="shared" si="1"/>
        <v>3611580</v>
      </c>
      <c r="F20" s="11">
        <v>225352</v>
      </c>
      <c r="G20" s="11">
        <f t="shared" si="2"/>
        <v>3380280</v>
      </c>
      <c r="H20" s="14">
        <f t="shared" si="3"/>
        <v>724456</v>
      </c>
      <c r="I20" s="14">
        <f t="shared" si="4"/>
        <v>10866840</v>
      </c>
    </row>
    <row r="21" spans="1:9" ht="26.25" x14ac:dyDescent="0.4">
      <c r="A21" s="9" t="s">
        <v>23</v>
      </c>
      <c r="B21" s="11">
        <v>78332</v>
      </c>
      <c r="C21" s="11">
        <f t="shared" si="0"/>
        <v>1174980</v>
      </c>
      <c r="D21" s="11">
        <v>69810</v>
      </c>
      <c r="E21" s="12">
        <f t="shared" si="1"/>
        <v>1047150</v>
      </c>
      <c r="F21" s="11">
        <v>57271</v>
      </c>
      <c r="G21" s="11">
        <f t="shared" si="2"/>
        <v>859065</v>
      </c>
      <c r="H21" s="14">
        <f t="shared" si="3"/>
        <v>205413</v>
      </c>
      <c r="I21" s="14">
        <f t="shared" si="4"/>
        <v>3081195</v>
      </c>
    </row>
    <row r="22" spans="1:9" ht="26.25" x14ac:dyDescent="0.4">
      <c r="A22" s="9" t="s">
        <v>24</v>
      </c>
      <c r="B22" s="11">
        <v>33564</v>
      </c>
      <c r="C22" s="11">
        <f t="shared" si="0"/>
        <v>503460</v>
      </c>
      <c r="D22" s="11">
        <v>29627</v>
      </c>
      <c r="E22" s="12">
        <f t="shared" si="1"/>
        <v>444405</v>
      </c>
      <c r="F22" s="11">
        <v>36587</v>
      </c>
      <c r="G22" s="11">
        <f t="shared" si="2"/>
        <v>548805</v>
      </c>
      <c r="H22" s="14">
        <f t="shared" si="3"/>
        <v>99778</v>
      </c>
      <c r="I22" s="14">
        <f t="shared" si="4"/>
        <v>1496670</v>
      </c>
    </row>
    <row r="23" spans="1:9" ht="26.25" x14ac:dyDescent="0.4">
      <c r="A23" s="9" t="s">
        <v>25</v>
      </c>
      <c r="B23" s="11">
        <v>21123</v>
      </c>
      <c r="C23" s="11">
        <f t="shared" si="0"/>
        <v>316845</v>
      </c>
      <c r="D23" s="11">
        <v>19646</v>
      </c>
      <c r="E23" s="12">
        <f t="shared" si="1"/>
        <v>294690</v>
      </c>
      <c r="F23" s="11">
        <v>14301</v>
      </c>
      <c r="G23" s="11">
        <f t="shared" si="2"/>
        <v>214515</v>
      </c>
      <c r="H23" s="14">
        <f t="shared" si="3"/>
        <v>55070</v>
      </c>
      <c r="I23" s="14">
        <f t="shared" si="4"/>
        <v>826050</v>
      </c>
    </row>
    <row r="24" spans="1:9" ht="26.25" x14ac:dyDescent="0.4">
      <c r="A24" s="9" t="s">
        <v>26</v>
      </c>
      <c r="B24" s="15">
        <v>1053</v>
      </c>
      <c r="C24" s="11">
        <f t="shared" si="0"/>
        <v>15795</v>
      </c>
      <c r="D24" s="15">
        <v>731</v>
      </c>
      <c r="E24" s="12">
        <f t="shared" si="1"/>
        <v>10965</v>
      </c>
      <c r="F24" s="11"/>
      <c r="G24" s="11">
        <f t="shared" si="2"/>
        <v>0</v>
      </c>
      <c r="H24" s="14">
        <f t="shared" si="3"/>
        <v>1784</v>
      </c>
      <c r="I24" s="14">
        <f t="shared" si="4"/>
        <v>26760</v>
      </c>
    </row>
    <row r="25" spans="1:9" ht="26.25" x14ac:dyDescent="0.4">
      <c r="A25" s="9" t="s">
        <v>27</v>
      </c>
      <c r="B25" s="15">
        <v>1748</v>
      </c>
      <c r="C25" s="11">
        <f t="shared" si="0"/>
        <v>26220</v>
      </c>
      <c r="D25" s="15">
        <v>1137</v>
      </c>
      <c r="E25" s="12">
        <f t="shared" si="1"/>
        <v>17055</v>
      </c>
      <c r="F25" s="11">
        <v>190</v>
      </c>
      <c r="G25" s="11">
        <f t="shared" si="2"/>
        <v>2850</v>
      </c>
      <c r="H25" s="14">
        <f t="shared" si="3"/>
        <v>3075</v>
      </c>
      <c r="I25" s="14">
        <f t="shared" si="4"/>
        <v>46125</v>
      </c>
    </row>
    <row r="26" spans="1:9" ht="26.25" x14ac:dyDescent="0.4">
      <c r="A26" s="9" t="s">
        <v>28</v>
      </c>
      <c r="B26" s="15">
        <v>825</v>
      </c>
      <c r="C26" s="11">
        <f t="shared" si="0"/>
        <v>12375</v>
      </c>
      <c r="D26" s="15">
        <v>698</v>
      </c>
      <c r="E26" s="12">
        <f t="shared" si="1"/>
        <v>10470</v>
      </c>
      <c r="F26" s="11">
        <v>111</v>
      </c>
      <c r="G26" s="11">
        <f t="shared" si="2"/>
        <v>1665</v>
      </c>
      <c r="H26" s="14">
        <f t="shared" si="3"/>
        <v>1634</v>
      </c>
      <c r="I26" s="14">
        <f t="shared" si="4"/>
        <v>24510</v>
      </c>
    </row>
    <row r="27" spans="1:9" ht="26.25" x14ac:dyDescent="0.4">
      <c r="A27" s="9" t="s">
        <v>29</v>
      </c>
      <c r="B27" s="15">
        <v>1461</v>
      </c>
      <c r="C27" s="11">
        <f t="shared" si="0"/>
        <v>21915</v>
      </c>
      <c r="D27" s="15">
        <v>1092</v>
      </c>
      <c r="E27" s="12">
        <f t="shared" si="1"/>
        <v>16380</v>
      </c>
      <c r="F27" s="11">
        <v>288</v>
      </c>
      <c r="G27" s="11">
        <f t="shared" si="2"/>
        <v>4320</v>
      </c>
      <c r="H27" s="14">
        <f t="shared" si="3"/>
        <v>2841</v>
      </c>
      <c r="I27" s="14">
        <f t="shared" si="4"/>
        <v>42615</v>
      </c>
    </row>
    <row r="28" spans="1:9" ht="26.25" x14ac:dyDescent="0.4">
      <c r="A28" s="9" t="s">
        <v>30</v>
      </c>
      <c r="B28" s="11">
        <v>30215</v>
      </c>
      <c r="C28" s="11">
        <f t="shared" si="0"/>
        <v>453225</v>
      </c>
      <c r="D28" s="11">
        <v>29651</v>
      </c>
      <c r="E28" s="12">
        <f t="shared" si="1"/>
        <v>444765</v>
      </c>
      <c r="F28" s="11">
        <v>26340</v>
      </c>
      <c r="G28" s="11">
        <f t="shared" si="2"/>
        <v>395100</v>
      </c>
      <c r="H28" s="14">
        <f t="shared" si="3"/>
        <v>86206</v>
      </c>
      <c r="I28" s="14">
        <f t="shared" si="4"/>
        <v>1293090</v>
      </c>
    </row>
    <row r="29" spans="1:9" ht="26.25" x14ac:dyDescent="0.4">
      <c r="A29" s="9" t="s">
        <v>31</v>
      </c>
      <c r="B29" s="11">
        <v>40978</v>
      </c>
      <c r="C29" s="11">
        <f t="shared" si="0"/>
        <v>614670</v>
      </c>
      <c r="D29" s="11">
        <v>37029</v>
      </c>
      <c r="E29" s="12">
        <f t="shared" si="1"/>
        <v>555435</v>
      </c>
      <c r="F29" s="11">
        <v>26970</v>
      </c>
      <c r="G29" s="11">
        <f t="shared" si="2"/>
        <v>404550</v>
      </c>
      <c r="H29" s="14">
        <f t="shared" si="3"/>
        <v>104977</v>
      </c>
      <c r="I29" s="14">
        <f t="shared" si="4"/>
        <v>1574655</v>
      </c>
    </row>
    <row r="30" spans="1:9" ht="26.25" x14ac:dyDescent="0.4">
      <c r="A30" s="9" t="s">
        <v>32</v>
      </c>
      <c r="B30" s="11">
        <v>27144</v>
      </c>
      <c r="C30" s="11">
        <f t="shared" si="0"/>
        <v>407160</v>
      </c>
      <c r="D30" s="11">
        <v>24141</v>
      </c>
      <c r="E30" s="12">
        <f t="shared" si="1"/>
        <v>362115</v>
      </c>
      <c r="F30" s="11">
        <v>22279</v>
      </c>
      <c r="G30" s="11">
        <f t="shared" si="2"/>
        <v>334185</v>
      </c>
      <c r="H30" s="14">
        <f t="shared" si="3"/>
        <v>73564</v>
      </c>
      <c r="I30" s="14">
        <f t="shared" si="4"/>
        <v>1103460</v>
      </c>
    </row>
    <row r="31" spans="1:9" ht="26.25" x14ac:dyDescent="0.4">
      <c r="A31" s="9" t="s">
        <v>33</v>
      </c>
      <c r="B31" s="11">
        <v>5580</v>
      </c>
      <c r="C31" s="11">
        <f t="shared" si="0"/>
        <v>83700</v>
      </c>
      <c r="D31" s="11">
        <v>4968</v>
      </c>
      <c r="E31" s="12">
        <f t="shared" si="1"/>
        <v>74520</v>
      </c>
      <c r="F31" s="11">
        <v>4573</v>
      </c>
      <c r="G31" s="11">
        <f t="shared" si="2"/>
        <v>68595</v>
      </c>
      <c r="H31" s="14">
        <f t="shared" si="3"/>
        <v>15121</v>
      </c>
      <c r="I31" s="14">
        <f t="shared" si="4"/>
        <v>226815</v>
      </c>
    </row>
    <row r="32" spans="1:9" ht="26.25" x14ac:dyDescent="0.4">
      <c r="A32" s="9" t="s">
        <v>34</v>
      </c>
      <c r="B32" s="11">
        <v>9260</v>
      </c>
      <c r="C32" s="11">
        <f t="shared" si="0"/>
        <v>138900</v>
      </c>
      <c r="D32" s="11">
        <v>8000</v>
      </c>
      <c r="E32" s="12">
        <f t="shared" si="1"/>
        <v>120000</v>
      </c>
      <c r="F32" s="11">
        <v>7260</v>
      </c>
      <c r="G32" s="11">
        <f t="shared" si="2"/>
        <v>108900</v>
      </c>
      <c r="H32" s="14">
        <f t="shared" si="3"/>
        <v>24520</v>
      </c>
      <c r="I32" s="14">
        <f t="shared" si="4"/>
        <v>367800</v>
      </c>
    </row>
    <row r="33" spans="1:9" ht="27" thickBot="1" x14ac:dyDescent="0.45">
      <c r="A33" s="9" t="s">
        <v>35</v>
      </c>
      <c r="B33" s="16">
        <v>1291</v>
      </c>
      <c r="C33" s="11">
        <f t="shared" si="0"/>
        <v>19365</v>
      </c>
      <c r="D33" s="16">
        <v>3758</v>
      </c>
      <c r="E33" s="12">
        <f t="shared" si="1"/>
        <v>56370</v>
      </c>
      <c r="F33" s="16">
        <v>1449</v>
      </c>
      <c r="G33" s="11">
        <f t="shared" si="2"/>
        <v>21735</v>
      </c>
      <c r="H33" s="14">
        <f t="shared" si="3"/>
        <v>6498</v>
      </c>
      <c r="I33" s="14">
        <f t="shared" si="4"/>
        <v>97470</v>
      </c>
    </row>
    <row r="34" spans="1:9" ht="27" thickBot="1" x14ac:dyDescent="0.45">
      <c r="A34" s="17" t="s">
        <v>36</v>
      </c>
      <c r="B34" s="18">
        <f>SUM(B10:B33)</f>
        <v>1326310</v>
      </c>
      <c r="C34" s="19">
        <f t="shared" si="0"/>
        <v>19894650</v>
      </c>
      <c r="D34" s="18">
        <f>SUM(D10:D33)</f>
        <v>1214011</v>
      </c>
      <c r="E34" s="20">
        <f t="shared" si="1"/>
        <v>18210165</v>
      </c>
      <c r="F34" s="18">
        <f>SUM(F10:F33)</f>
        <v>1087982</v>
      </c>
      <c r="G34" s="19">
        <f t="shared" si="2"/>
        <v>16319730</v>
      </c>
      <c r="H34" s="19">
        <f t="shared" si="3"/>
        <v>3628303</v>
      </c>
      <c r="I34" s="19">
        <f t="shared" si="4"/>
        <v>54424545</v>
      </c>
    </row>
    <row r="35" spans="1:9" ht="21" x14ac:dyDescent="0.25">
      <c r="A35" s="21"/>
      <c r="B35" s="21"/>
      <c r="C35" s="21"/>
      <c r="D35" s="21"/>
      <c r="E35" s="21"/>
      <c r="F35" s="21"/>
      <c r="G35" s="21"/>
      <c r="H35" s="21"/>
      <c r="I35" s="21"/>
    </row>
    <row r="36" spans="1:9" ht="21" x14ac:dyDescent="0.35">
      <c r="A36" s="25" t="s">
        <v>37</v>
      </c>
      <c r="B36" s="25"/>
      <c r="C36" s="22"/>
      <c r="D36" s="26" t="s">
        <v>42</v>
      </c>
      <c r="E36" s="26"/>
      <c r="F36" s="26"/>
      <c r="G36" s="23"/>
      <c r="H36" s="24" t="s">
        <v>38</v>
      </c>
      <c r="I36" s="24"/>
    </row>
    <row r="37" spans="1:9" ht="21" x14ac:dyDescent="0.35">
      <c r="A37" s="25" t="s">
        <v>39</v>
      </c>
      <c r="B37" s="25"/>
      <c r="C37" s="23"/>
      <c r="D37" s="26" t="s">
        <v>40</v>
      </c>
      <c r="E37" s="26"/>
      <c r="F37" s="26"/>
      <c r="G37" s="23"/>
      <c r="H37" s="26" t="s">
        <v>41</v>
      </c>
      <c r="I37" s="26"/>
    </row>
    <row r="38" spans="1:9" ht="23.25" x14ac:dyDescent="0.35">
      <c r="A38" s="1"/>
      <c r="B38" s="1"/>
      <c r="C38" s="1"/>
      <c r="D38" s="1"/>
      <c r="E38" s="1"/>
      <c r="F38" s="1"/>
      <c r="G38" s="1"/>
      <c r="H38" s="1"/>
      <c r="I38" s="1"/>
    </row>
  </sheetData>
  <mergeCells count="13">
    <mergeCell ref="A8:A9"/>
    <mergeCell ref="B8:C8"/>
    <mergeCell ref="F8:G8"/>
    <mergeCell ref="A2:I3"/>
    <mergeCell ref="A4:I4"/>
    <mergeCell ref="A5:I5"/>
    <mergeCell ref="A6:I6"/>
    <mergeCell ref="A7:I7"/>
    <mergeCell ref="A36:B36"/>
    <mergeCell ref="D36:F36"/>
    <mergeCell ref="A37:B37"/>
    <mergeCell ref="D37:F37"/>
    <mergeCell ref="H37:I37"/>
  </mergeCells>
  <printOptions horizontalCentered="1"/>
  <pageMargins left="0.23622047244094491" right="0.23622047244094491" top="0.74803149606299213" bottom="0.74803149606299213" header="0.31496062992125984" footer="0.51181102362204722"/>
  <pageSetup paperSize="5" scale="55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OCTUBRE-DICIEMBRE-2023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Morales Nicasio</dc:creator>
  <cp:lastModifiedBy>Marisol Morales Nicasio</cp:lastModifiedBy>
  <cp:lastPrinted>2024-01-12T16:02:51Z</cp:lastPrinted>
  <dcterms:created xsi:type="dcterms:W3CDTF">2024-01-12T15:51:38Z</dcterms:created>
  <dcterms:modified xsi:type="dcterms:W3CDTF">2024-01-15T14:21:43Z</dcterms:modified>
</cp:coreProperties>
</file>