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13_ncr:1_{3F31AC39-30BC-42C3-A214-A9CE411AB3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ECTORA MARZO 2022" sheetId="1" r:id="rId1"/>
    <sheet name=" NUEVA COLECTORA MARZO 2022" sheetId="2" r:id="rId2"/>
  </sheets>
  <externalReferences>
    <externalReference r:id="rId3"/>
    <externalReference r:id="rId4"/>
  </externalReferences>
  <definedNames>
    <definedName name="_xlnm.Print_Titles" localSheetId="0">'COLECTORA MARZO 2022'!$2:$11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12" i="1"/>
  <c r="F52" i="1" l="1"/>
  <c r="E52" i="1"/>
  <c r="E47" i="2"/>
  <c r="G13" i="2" l="1"/>
  <c r="G13" i="1" l="1"/>
  <c r="G14" i="1" s="1"/>
  <c r="G15" i="1" s="1"/>
  <c r="G16" i="1" s="1"/>
  <c r="G17" i="1" s="1"/>
  <c r="G18" i="1" s="1"/>
  <c r="G19" i="1" s="1"/>
  <c r="G20" i="1" l="1"/>
  <c r="G21" i="1" s="1"/>
  <c r="G22" i="1" s="1"/>
  <c r="G23" i="1" s="1"/>
  <c r="G24" i="1" s="1"/>
  <c r="G25" i="1" s="1"/>
  <c r="G26" i="1" s="1"/>
  <c r="G27" i="1" s="1"/>
  <c r="G14" i="2" l="1"/>
  <c r="G15" i="2" s="1"/>
  <c r="G16" i="2" s="1"/>
  <c r="G17" i="2" s="1"/>
  <c r="G28" i="1" l="1"/>
  <c r="G18" i="2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6" i="2" l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35" i="2"/>
  <c r="G29" i="1"/>
  <c r="G30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F47" i="2"/>
  <c r="G31" i="1" l="1"/>
  <c r="G45" i="1"/>
  <c r="G46" i="1" s="1"/>
  <c r="G47" i="1" s="1"/>
  <c r="G48" i="1" s="1"/>
  <c r="G49" i="1" s="1"/>
  <c r="G44" i="1"/>
</calcChain>
</file>

<file path=xl/sharedStrings.xml><?xml version="1.0" encoding="utf-8"?>
<sst xmlns="http://schemas.openxmlformats.org/spreadsheetml/2006/main" count="59" uniqueCount="40">
  <si>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</si>
  <si>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</si>
  <si>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</si>
  <si>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</si>
  <si>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</si>
  <si>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</si>
  <si>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</si>
  <si>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</si>
  <si>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</si>
  <si>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</si>
  <si>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</si>
  <si>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</si>
  <si>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</si>
  <si>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</si>
  <si>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</si>
  <si>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</si>
  <si>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</si>
  <si>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</si>
  <si>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</si>
  <si>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</si>
  <si>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</si>
  <si>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</si>
  <si>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</si>
  <si>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</si>
  <si>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</si>
  <si>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</si>
  <si>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>NOTA DEBITO</t>
  </si>
  <si>
    <t xml:space="preserve">                                            Licda Ruth Garcia</t>
  </si>
  <si>
    <t xml:space="preserve">                                      Contadora  General</t>
  </si>
  <si>
    <t xml:space="preserve">                                          Revisado por</t>
  </si>
  <si>
    <t>LIB -1163</t>
  </si>
  <si>
    <t>LIB-1155</t>
  </si>
  <si>
    <t>PAGO NCF. 6264-6644 SEG. DE PERSONA</t>
  </si>
  <si>
    <t>PAGO NCF. 23252 SEG. DE PERSONA</t>
  </si>
  <si>
    <t>LIB-1199</t>
  </si>
  <si>
    <t>PAGO NCF. 221 SEG. DE PERSONA</t>
  </si>
  <si>
    <t>LIB-1322</t>
  </si>
  <si>
    <t>PAGO NCF. 6612 Y 6426 SEG. DE PERSONA</t>
  </si>
  <si>
    <t>Del 01 al 31 de Mayo 2022</t>
  </si>
  <si>
    <t>Del 01 a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</si>
</sst>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i/>
      <sz val="11"/>
      <color theme="1"/>
      <name val="Garamond"/>
      <family val="1"/>
    </font>
    <font>
      <sz val="12"/>
      <name val="Arioso"/>
    </font>
    <font>
      <i/>
      <sz val="12"/>
      <name val="Arioso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1"/>
      <color theme="1"/>
      <name val="Calibri"/>
      <family val="2"/>
    </font>
    <font>
      <i/>
      <sz val="13"/>
      <color theme="1"/>
      <name val="Garamond"/>
      <family val="1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4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22" fillId="33" borderId="11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3" fillId="33" borderId="12" xfId="0" applyFont="1" applyFill="1" applyBorder="1" applyAlignment="1">
      <alignment horizontal="center"/>
    </xf>
    <xf numFmtId="43" fontId="23" fillId="33" borderId="12" xfId="1" applyFont="1" applyFill="1" applyBorder="1"/>
    <xf numFmtId="43" fontId="24" fillId="33" borderId="12" xfId="1" applyFont="1" applyFill="1" applyBorder="1"/>
    <xf numFmtId="43" fontId="32" fillId="33" borderId="13" xfId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27" fillId="0" borderId="0" xfId="0" applyNumberFormat="1" applyFont="1"/>
    <xf numFmtId="43" fontId="21" fillId="0" borderId="0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0" fontId="32" fillId="33" borderId="14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22" fillId="33" borderId="16" xfId="1" applyFont="1" applyFill="1" applyBorder="1" applyAlignment="1">
      <alignment horizontal="center"/>
    </xf>
    <xf numFmtId="43" fontId="27" fillId="0" borderId="0" xfId="0" applyNumberFormat="1" applyFont="1" applyFill="1"/>
    <xf numFmtId="0" fontId="33" fillId="34" borderId="17" xfId="0" applyFont="1" applyFill="1" applyBorder="1" applyAlignment="1">
      <alignment horizontal="center"/>
    </xf>
    <xf numFmtId="0" fontId="22" fillId="34" borderId="18" xfId="0" applyFont="1" applyFill="1" applyBorder="1" applyAlignment="1">
      <alignment horizontal="center"/>
    </xf>
    <xf numFmtId="0" fontId="31" fillId="34" borderId="18" xfId="0" applyFont="1" applyFill="1" applyBorder="1" applyAlignment="1">
      <alignment horizontal="center"/>
    </xf>
    <xf numFmtId="43" fontId="31" fillId="34" borderId="18" xfId="1" applyFont="1" applyFill="1" applyBorder="1" applyAlignment="1">
      <alignment vertical="center"/>
    </xf>
    <xf numFmtId="43" fontId="22" fillId="34" borderId="19" xfId="1" applyFont="1" applyFill="1" applyBorder="1"/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22" fillId="33" borderId="14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43" fontId="22" fillId="33" borderId="20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0" fontId="31" fillId="33" borderId="18" xfId="0" applyFont="1" applyFill="1" applyBorder="1" applyAlignment="1">
      <alignment horizontal="center" vertical="center"/>
    </xf>
    <xf numFmtId="43" fontId="31" fillId="33" borderId="18" xfId="1" applyFont="1" applyFill="1" applyBorder="1" applyAlignment="1">
      <alignment vertical="center"/>
    </xf>
    <xf numFmtId="43" fontId="31" fillId="33" borderId="19" xfId="1" applyFont="1" applyFill="1" applyBorder="1" applyAlignment="1">
      <alignment vertical="center"/>
    </xf>
    <xf numFmtId="0" fontId="32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2" fillId="33" borderId="21" xfId="1" applyFont="1" applyFill="1" applyBorder="1" applyAlignment="1">
      <alignment horizontal="center"/>
    </xf>
    <xf numFmtId="43" fontId="23" fillId="0" borderId="0" xfId="1" applyFont="1" applyFill="1" applyBorder="1"/>
    <xf numFmtId="43" fontId="22" fillId="0" borderId="0" xfId="1" applyFont="1" applyFill="1"/>
    <xf numFmtId="43" fontId="20" fillId="0" borderId="0" xfId="1" applyFont="1" applyFill="1"/>
    <xf numFmtId="43" fontId="30" fillId="0" borderId="0" xfId="1" applyFont="1"/>
    <xf numFmtId="0" fontId="2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Fill="1" applyAlignment="1">
      <alignment horizontal="center"/>
    </xf>
    <xf numFmtId="43" fontId="35" fillId="0" borderId="0" xfId="1" applyFont="1"/>
    <xf numFmtId="43" fontId="34" fillId="0" borderId="0" xfId="1" applyFont="1" applyFill="1"/>
    <xf numFmtId="0" fontId="34" fillId="0" borderId="0" xfId="0" applyFont="1"/>
    <xf numFmtId="43" fontId="36" fillId="0" borderId="10" xfId="1" applyFont="1" applyFill="1" applyBorder="1"/>
    <xf numFmtId="43" fontId="36" fillId="0" borderId="10" xfId="1" applyFont="1" applyBorder="1"/>
    <xf numFmtId="43" fontId="37" fillId="0" borderId="10" xfId="1" applyFont="1" applyFill="1" applyBorder="1"/>
    <xf numFmtId="14" fontId="36" fillId="0" borderId="10" xfId="0" applyNumberFormat="1" applyFont="1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43" fontId="38" fillId="0" borderId="10" xfId="1" applyFont="1" applyFill="1" applyBorder="1"/>
    <xf numFmtId="0" fontId="37" fillId="0" borderId="10" xfId="0" applyFont="1" applyFill="1" applyBorder="1" applyAlignment="1">
      <alignment horizontal="center"/>
    </xf>
    <xf numFmtId="43" fontId="39" fillId="0" borderId="10" xfId="1" applyFont="1" applyBorder="1"/>
    <xf numFmtId="0" fontId="36" fillId="0" borderId="10" xfId="0" applyFont="1" applyBorder="1" applyAlignment="1">
      <alignment horizontal="center"/>
    </xf>
    <xf numFmtId="14" fontId="40" fillId="33" borderId="17" xfId="0" applyNumberFormat="1" applyFont="1" applyFill="1" applyBorder="1" applyAlignment="1">
      <alignment horizontal="center" vertical="center"/>
    </xf>
    <xf numFmtId="14" fontId="41" fillId="0" borderId="22" xfId="0" applyNumberFormat="1" applyFont="1" applyFill="1" applyBorder="1" applyAlignment="1">
      <alignment horizontal="center"/>
    </xf>
    <xf numFmtId="0" fontId="42" fillId="0" borderId="23" xfId="0" applyFont="1" applyBorder="1" applyAlignment="1">
      <alignment horizontal="center"/>
    </xf>
    <xf numFmtId="0" fontId="43" fillId="0" borderId="23" xfId="0" applyFont="1" applyFill="1" applyBorder="1" applyAlignment="1">
      <alignment horizontal="center"/>
    </xf>
    <xf numFmtId="43" fontId="37" fillId="0" borderId="23" xfId="1" applyFont="1" applyFill="1" applyBorder="1"/>
    <xf numFmtId="43" fontId="43" fillId="0" borderId="23" xfId="1" applyFont="1" applyFill="1" applyBorder="1"/>
    <xf numFmtId="43" fontId="42" fillId="0" borderId="24" xfId="1" applyFont="1" applyFill="1" applyBorder="1"/>
    <xf numFmtId="14" fontId="41" fillId="0" borderId="25" xfId="0" applyNumberFormat="1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left"/>
    </xf>
    <xf numFmtId="43" fontId="43" fillId="0" borderId="10" xfId="1" applyFont="1" applyFill="1" applyBorder="1"/>
    <xf numFmtId="43" fontId="42" fillId="0" borderId="26" xfId="1" applyFont="1" applyFill="1" applyBorder="1"/>
    <xf numFmtId="0" fontId="42" fillId="0" borderId="10" xfId="0" applyFont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43" fontId="42" fillId="0" borderId="10" xfId="1" applyFont="1" applyFill="1" applyBorder="1"/>
    <xf numFmtId="0" fontId="43" fillId="0" borderId="10" xfId="0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left"/>
    </xf>
    <xf numFmtId="0" fontId="44" fillId="0" borderId="10" xfId="0" applyFont="1" applyFill="1" applyBorder="1" applyAlignment="1">
      <alignment horizontal="center"/>
    </xf>
    <xf numFmtId="43" fontId="42" fillId="0" borderId="10" xfId="0" applyNumberFormat="1" applyFont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0" fontId="31" fillId="33" borderId="11" xfId="0" applyFont="1" applyFill="1" applyBorder="1" applyAlignment="1">
      <alignment horizontal="center"/>
    </xf>
    <xf numFmtId="0" fontId="31" fillId="33" borderId="12" xfId="0" applyFont="1" applyFill="1" applyBorder="1" applyAlignment="1">
      <alignment horizontal="center"/>
    </xf>
    <xf numFmtId="0" fontId="31" fillId="33" borderId="13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1" fillId="33" borderId="14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16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371093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1943089</xdr:colOff>
      <xdr:row>0</xdr:row>
      <xdr:rowOff>119494</xdr:rowOff>
    </xdr:from>
    <xdr:to>
      <xdr:col>3</xdr:col>
      <xdr:colOff>2705098</xdr:colOff>
      <xdr:row>3</xdr:row>
      <xdr:rowOff>190500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71889" y="119494"/>
          <a:ext cx="762009" cy="671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466725</xdr:colOff>
      <xdr:row>4</xdr:row>
      <xdr:rowOff>38100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543051" cy="666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1419220</xdr:colOff>
      <xdr:row>1</xdr:row>
      <xdr:rowOff>15526</xdr:rowOff>
    </xdr:from>
    <xdr:to>
      <xdr:col>4</xdr:col>
      <xdr:colOff>542924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05220" y="206026"/>
          <a:ext cx="809629" cy="6131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COLECTORA%20OMS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%20FIMOVIT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Hoja1"/>
    </sheetNames>
    <sheetDataSet>
      <sheetData sheetId="0"/>
      <sheetData sheetId="1"/>
      <sheetData sheetId="2"/>
      <sheetData sheetId="3">
        <row r="26">
          <cell r="D26">
            <v>80496373.280000001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</sheetNames>
    <sheetDataSet>
      <sheetData sheetId="0"/>
      <sheetData sheetId="1"/>
      <sheetData sheetId="2"/>
      <sheetData sheetId="3">
        <row r="24">
          <cell r="F24">
            <v>115429045.58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33" workbookViewId="0">
      <selection activeCell="J45" sqref="J45"/>
    </sheetView>
  </sheetViews>
  <sheetFormatPr baseColWidth="10" defaultRowHeight="15" customHeight="1"/>
  <cols>
    <col min="1" max="1" width="3.140625" style="1" customWidth="1"/>
    <col min="2" max="2" width="12.42578125" style="9" customWidth="1"/>
    <col min="3" max="3" width="15.42578125" style="9" customWidth="1"/>
    <col min="4" max="4" width="40.85546875" style="11" customWidth="1"/>
    <col min="5" max="5" width="16" style="75" customWidth="1"/>
    <col min="6" max="6" width="16.28515625" style="7" customWidth="1"/>
    <col min="7" max="7" width="22.28515625" style="1" customWidth="1"/>
    <col min="8" max="8" width="15.140625" style="7" bestFit="1" customWidth="1"/>
    <col min="9" max="16384" width="11.42578125" style="1"/>
  </cols>
  <sheetData>
    <row r="1" spans="1:8" s="13" customFormat="1" ht="15.75">
      <c r="B1" s="23"/>
      <c r="C1" s="77"/>
      <c r="D1" s="78"/>
      <c r="E1" s="79"/>
      <c r="F1" s="80"/>
      <c r="G1" s="81"/>
      <c r="H1" s="33"/>
    </row>
    <row r="2" spans="1:8" s="13" customFormat="1" ht="15.75">
      <c r="B2" s="77"/>
      <c r="C2" s="78"/>
      <c r="D2" s="77"/>
      <c r="E2" s="79"/>
      <c r="F2" s="80"/>
      <c r="G2" s="81"/>
      <c r="H2" s="33"/>
    </row>
    <row r="3" spans="1:8" s="13" customFormat="1" ht="15.75">
      <c r="B3" s="77"/>
      <c r="C3" s="78"/>
      <c r="D3" s="77"/>
      <c r="E3" s="79"/>
      <c r="F3" s="80"/>
      <c r="G3" s="81"/>
      <c r="H3" s="33"/>
    </row>
    <row r="4" spans="1:8" s="13" customFormat="1" ht="15.75">
      <c r="B4" s="77"/>
      <c r="C4" s="78"/>
      <c r="D4" s="77"/>
      <c r="E4" s="79"/>
      <c r="F4" s="80"/>
      <c r="G4" s="81"/>
      <c r="H4" s="33"/>
    </row>
    <row r="5" spans="1:8" s="13" customFormat="1" ht="15.75">
      <c r="B5" s="114" t="s">
        <v>9</v>
      </c>
      <c r="C5" s="114"/>
      <c r="D5" s="114"/>
      <c r="E5" s="114"/>
      <c r="F5" s="114"/>
      <c r="G5" s="114"/>
      <c r="H5" s="33"/>
    </row>
    <row r="6" spans="1:8" s="13" customFormat="1" ht="15.75">
      <c r="B6" s="114" t="s">
        <v>8</v>
      </c>
      <c r="C6" s="114"/>
      <c r="D6" s="114"/>
      <c r="E6" s="114"/>
      <c r="F6" s="114"/>
      <c r="G6" s="114"/>
      <c r="H6" s="33"/>
    </row>
    <row r="7" spans="1:8" s="13" customFormat="1" ht="15.75">
      <c r="B7" s="114" t="s">
        <v>39</v>
      </c>
      <c r="C7" s="114"/>
      <c r="D7" s="114"/>
      <c r="E7" s="114"/>
      <c r="F7" s="114"/>
      <c r="G7" s="114"/>
      <c r="H7" s="33"/>
    </row>
    <row r="8" spans="1:8" s="13" customFormat="1" ht="16.5" thickBot="1">
      <c r="B8" s="76"/>
      <c r="C8" s="15"/>
      <c r="D8" s="76"/>
      <c r="E8" s="16"/>
      <c r="F8" s="17"/>
      <c r="G8" s="18"/>
      <c r="H8" s="33"/>
    </row>
    <row r="9" spans="1:8" ht="17.25" thickBot="1">
      <c r="A9" s="13"/>
      <c r="B9" s="116" t="s">
        <v>7</v>
      </c>
      <c r="C9" s="117"/>
      <c r="D9" s="117"/>
      <c r="E9" s="117"/>
      <c r="F9" s="117"/>
      <c r="G9" s="118"/>
    </row>
    <row r="10" spans="1:8" ht="15.75">
      <c r="A10" s="13"/>
      <c r="B10" s="48"/>
      <c r="C10" s="49"/>
      <c r="D10" s="50"/>
      <c r="E10" s="51"/>
      <c r="F10" s="52"/>
      <c r="G10" s="53" t="s">
        <v>6</v>
      </c>
    </row>
    <row r="11" spans="1:8" ht="16.5" thickBot="1">
      <c r="A11" s="13"/>
      <c r="B11" s="69" t="s">
        <v>0</v>
      </c>
      <c r="C11" s="70" t="s">
        <v>13</v>
      </c>
      <c r="D11" s="70" t="s">
        <v>2</v>
      </c>
      <c r="E11" s="71" t="s">
        <v>3</v>
      </c>
      <c r="F11" s="71" t="s">
        <v>4</v>
      </c>
      <c r="G11" s="71" t="s">
        <v>5</v>
      </c>
    </row>
    <row r="12" spans="1:8" s="2" customFormat="1" ht="16.5" customHeight="1" thickBot="1">
      <c r="A12" s="19"/>
      <c r="B12" s="93">
        <v>44681</v>
      </c>
      <c r="C12" s="94"/>
      <c r="D12" s="95" t="s">
        <v>6</v>
      </c>
      <c r="E12" s="96"/>
      <c r="F12" s="97"/>
      <c r="G12" s="98">
        <f>+'[1]ABRIL 2022'!$D$26</f>
        <v>80496373.280000001</v>
      </c>
      <c r="H12" s="7"/>
    </row>
    <row r="13" spans="1:8" s="2" customFormat="1" ht="16.5" customHeight="1" thickBot="1">
      <c r="A13" s="19"/>
      <c r="B13" s="99">
        <v>44682</v>
      </c>
      <c r="C13" s="100"/>
      <c r="D13" s="101"/>
      <c r="E13" s="82">
        <v>140775</v>
      </c>
      <c r="F13" s="102"/>
      <c r="G13" s="98">
        <f>SUM(G12+E13)</f>
        <v>80637148.280000001</v>
      </c>
      <c r="H13" s="7"/>
    </row>
    <row r="14" spans="1:8" s="2" customFormat="1" ht="16.5" customHeight="1" thickBot="1">
      <c r="A14" s="19"/>
      <c r="B14" s="99">
        <v>44683</v>
      </c>
      <c r="C14" s="100"/>
      <c r="D14" s="104"/>
      <c r="E14" s="82">
        <v>258005</v>
      </c>
      <c r="F14" s="106"/>
      <c r="G14" s="98">
        <f t="shared" ref="G14:G17" si="0">SUM(G13+E14)</f>
        <v>80895153.280000001</v>
      </c>
      <c r="H14" s="7"/>
    </row>
    <row r="15" spans="1:8" s="2" customFormat="1" ht="16.5" customHeight="1" thickBot="1">
      <c r="A15" s="19"/>
      <c r="B15" s="99">
        <v>44684</v>
      </c>
      <c r="C15" s="104"/>
      <c r="D15" s="105"/>
      <c r="E15" s="82">
        <v>707045</v>
      </c>
      <c r="F15" s="106"/>
      <c r="G15" s="98">
        <f t="shared" si="0"/>
        <v>81602198.280000001</v>
      </c>
      <c r="H15" s="7"/>
    </row>
    <row r="16" spans="1:8" ht="16.5" thickBot="1">
      <c r="A16" s="13"/>
      <c r="B16" s="99">
        <v>44685</v>
      </c>
      <c r="C16" s="105"/>
      <c r="D16" s="107"/>
      <c r="E16" s="82">
        <v>662685</v>
      </c>
      <c r="F16" s="106"/>
      <c r="G16" s="98">
        <f t="shared" si="0"/>
        <v>82264883.280000001</v>
      </c>
    </row>
    <row r="17" spans="1:8" s="35" customFormat="1" ht="16.5" thickBot="1">
      <c r="A17" s="13"/>
      <c r="B17" s="99">
        <v>44686</v>
      </c>
      <c r="C17" s="108"/>
      <c r="D17" s="109"/>
      <c r="E17" s="82">
        <v>679560</v>
      </c>
      <c r="F17" s="106"/>
      <c r="G17" s="98">
        <f t="shared" si="0"/>
        <v>82944443.280000001</v>
      </c>
      <c r="H17" s="7"/>
    </row>
    <row r="18" spans="1:8" s="35" customFormat="1" ht="16.5" thickBot="1">
      <c r="A18" s="13"/>
      <c r="B18" s="99">
        <v>44686</v>
      </c>
      <c r="C18" s="108"/>
      <c r="D18" s="104" t="s">
        <v>26</v>
      </c>
      <c r="E18" s="82">
        <v>0</v>
      </c>
      <c r="F18" s="106">
        <v>50</v>
      </c>
      <c r="G18" s="98">
        <f>SUM(G17-F18)</f>
        <v>82944393.280000001</v>
      </c>
      <c r="H18" s="7"/>
    </row>
    <row r="19" spans="1:8" ht="16.5" thickBot="1">
      <c r="A19" s="13"/>
      <c r="B19" s="99">
        <v>44687</v>
      </c>
      <c r="C19" s="105"/>
      <c r="D19" s="105"/>
      <c r="E19" s="82">
        <v>660785</v>
      </c>
      <c r="F19" s="106"/>
      <c r="G19" s="98">
        <f>SUM(G18+E19)</f>
        <v>83605178.280000001</v>
      </c>
    </row>
    <row r="20" spans="1:8" s="35" customFormat="1" ht="16.5" thickBot="1">
      <c r="A20" s="13"/>
      <c r="B20" s="99">
        <v>44687</v>
      </c>
      <c r="C20" s="105"/>
      <c r="D20" s="104" t="s">
        <v>26</v>
      </c>
      <c r="E20" s="82">
        <v>0</v>
      </c>
      <c r="F20" s="106">
        <v>295</v>
      </c>
      <c r="G20" s="98">
        <f>SUM(G19-F20)</f>
        <v>83604883.280000001</v>
      </c>
      <c r="H20" s="7"/>
    </row>
    <row r="21" spans="1:8" s="35" customFormat="1" ht="16.5" thickBot="1">
      <c r="A21" s="13"/>
      <c r="B21" s="99">
        <v>44688</v>
      </c>
      <c r="C21" s="105"/>
      <c r="D21" s="104"/>
      <c r="E21" s="82">
        <v>378850</v>
      </c>
      <c r="F21" s="106"/>
      <c r="G21" s="98">
        <f>SUM(G20+E21)</f>
        <v>83983733.280000001</v>
      </c>
      <c r="H21" s="7"/>
    </row>
    <row r="22" spans="1:8" s="35" customFormat="1" ht="16.5" thickBot="1">
      <c r="A22" s="13"/>
      <c r="B22" s="99">
        <v>44689</v>
      </c>
      <c r="C22" s="105"/>
      <c r="D22" s="104"/>
      <c r="E22" s="82">
        <v>236200</v>
      </c>
      <c r="F22" s="106"/>
      <c r="G22" s="98">
        <f t="shared" ref="G22:G24" si="1">SUM(G21+E22)</f>
        <v>84219933.280000001</v>
      </c>
      <c r="H22" s="7"/>
    </row>
    <row r="23" spans="1:8" s="35" customFormat="1" ht="16.5" thickBot="1">
      <c r="A23" s="13"/>
      <c r="B23" s="99">
        <v>44690</v>
      </c>
      <c r="C23" s="105"/>
      <c r="D23" s="110"/>
      <c r="E23" s="82">
        <v>702125</v>
      </c>
      <c r="F23" s="106"/>
      <c r="G23" s="98">
        <f t="shared" si="1"/>
        <v>84922058.280000001</v>
      </c>
      <c r="H23" s="7"/>
    </row>
    <row r="24" spans="1:8" s="35" customFormat="1" ht="15.75" customHeight="1" thickBot="1">
      <c r="A24" s="13"/>
      <c r="B24" s="99">
        <v>44691</v>
      </c>
      <c r="C24" s="105"/>
      <c r="D24" s="105"/>
      <c r="E24" s="82">
        <v>681310</v>
      </c>
      <c r="F24" s="106"/>
      <c r="G24" s="98">
        <f t="shared" si="1"/>
        <v>85603368.280000001</v>
      </c>
      <c r="H24" s="7"/>
    </row>
    <row r="25" spans="1:8" s="35" customFormat="1" ht="15.75" customHeight="1" thickBot="1">
      <c r="A25" s="13"/>
      <c r="B25" s="99">
        <v>44691</v>
      </c>
      <c r="C25" s="108" t="s">
        <v>31</v>
      </c>
      <c r="D25" s="109" t="s">
        <v>32</v>
      </c>
      <c r="E25" s="82">
        <v>0</v>
      </c>
      <c r="F25" s="106">
        <v>732037.48</v>
      </c>
      <c r="G25" s="98">
        <f>SUM(G24-F25)</f>
        <v>84871330.799999997</v>
      </c>
      <c r="H25" s="7"/>
    </row>
    <row r="26" spans="1:8" s="35" customFormat="1" ht="15.75" customHeight="1">
      <c r="A26" s="13"/>
      <c r="B26" s="99">
        <v>44691</v>
      </c>
      <c r="C26" s="108" t="s">
        <v>30</v>
      </c>
      <c r="D26" s="109" t="s">
        <v>33</v>
      </c>
      <c r="E26" s="82">
        <v>0</v>
      </c>
      <c r="F26" s="106">
        <v>1185881.22</v>
      </c>
      <c r="G26" s="98">
        <f>SUM(G25-F26)</f>
        <v>83685449.579999998</v>
      </c>
      <c r="H26" s="7"/>
    </row>
    <row r="27" spans="1:8" s="35" customFormat="1" ht="15.75" customHeight="1">
      <c r="A27" s="13"/>
      <c r="B27" s="99">
        <v>44692</v>
      </c>
      <c r="C27" s="105"/>
      <c r="D27" s="105"/>
      <c r="E27" s="82">
        <v>635920</v>
      </c>
      <c r="F27" s="106"/>
      <c r="G27" s="103">
        <f>SUM(G26+E27)</f>
        <v>84321369.579999998</v>
      </c>
      <c r="H27" s="7"/>
    </row>
    <row r="28" spans="1:8" s="35" customFormat="1" ht="15.75" customHeight="1">
      <c r="A28" s="13"/>
      <c r="B28" s="99">
        <v>44693</v>
      </c>
      <c r="C28" s="105"/>
      <c r="D28" s="105"/>
      <c r="E28" s="82">
        <v>625675</v>
      </c>
      <c r="F28" s="106"/>
      <c r="G28" s="103">
        <f t="shared" ref="G28:G36" si="2">SUM(G27+E28)</f>
        <v>84947044.579999998</v>
      </c>
      <c r="H28" s="7"/>
    </row>
    <row r="29" spans="1:8" s="35" customFormat="1" ht="15.75" customHeight="1">
      <c r="A29" s="13"/>
      <c r="B29" s="99">
        <v>44693</v>
      </c>
      <c r="C29" s="105"/>
      <c r="D29" s="104" t="s">
        <v>26</v>
      </c>
      <c r="E29" s="82">
        <v>0</v>
      </c>
      <c r="F29" s="106">
        <v>200</v>
      </c>
      <c r="G29" s="103">
        <f>SUM(G28-F29)</f>
        <v>84946844.579999998</v>
      </c>
      <c r="H29" s="7"/>
    </row>
    <row r="30" spans="1:8" s="35" customFormat="1" ht="15.75" customHeight="1">
      <c r="A30" s="13"/>
      <c r="B30" s="99">
        <v>44694</v>
      </c>
      <c r="C30" s="105"/>
      <c r="D30" s="105"/>
      <c r="E30" s="82">
        <v>621300</v>
      </c>
      <c r="F30" s="106"/>
      <c r="G30" s="103">
        <f>SUM(G29+E30)</f>
        <v>85568144.579999998</v>
      </c>
      <c r="H30" s="7"/>
    </row>
    <row r="31" spans="1:8" s="35" customFormat="1" ht="15.75" customHeight="1">
      <c r="A31" s="13"/>
      <c r="B31" s="99">
        <v>44694</v>
      </c>
      <c r="C31" s="108" t="s">
        <v>34</v>
      </c>
      <c r="D31" s="109" t="s">
        <v>35</v>
      </c>
      <c r="E31" s="82">
        <v>0</v>
      </c>
      <c r="F31" s="106">
        <v>1019700</v>
      </c>
      <c r="G31" s="103">
        <f>SUM(G30-F31)</f>
        <v>84548444.579999998</v>
      </c>
      <c r="H31" s="7"/>
    </row>
    <row r="32" spans="1:8" s="35" customFormat="1" ht="15.75" customHeight="1">
      <c r="A32" s="13"/>
      <c r="B32" s="99">
        <v>44695</v>
      </c>
      <c r="C32" s="104"/>
      <c r="D32" s="104"/>
      <c r="E32" s="82">
        <v>382915</v>
      </c>
      <c r="F32" s="106"/>
      <c r="G32" s="103">
        <f>SUM(G30+E32)</f>
        <v>85951059.579999998</v>
      </c>
      <c r="H32" s="7"/>
    </row>
    <row r="33" spans="1:8" s="35" customFormat="1" ht="15.75" customHeight="1">
      <c r="A33" s="13"/>
      <c r="B33" s="99">
        <v>44696</v>
      </c>
      <c r="C33" s="104"/>
      <c r="D33" s="104"/>
      <c r="E33" s="82">
        <v>218425</v>
      </c>
      <c r="F33" s="106"/>
      <c r="G33" s="103">
        <f t="shared" si="2"/>
        <v>86169484.579999998</v>
      </c>
      <c r="H33" s="7"/>
    </row>
    <row r="34" spans="1:8" s="35" customFormat="1" ht="15.75" customHeight="1">
      <c r="A34" s="13"/>
      <c r="B34" s="99">
        <v>44697</v>
      </c>
      <c r="C34" s="108"/>
      <c r="D34" s="104"/>
      <c r="E34" s="82">
        <v>696040</v>
      </c>
      <c r="F34" s="106"/>
      <c r="G34" s="103">
        <f t="shared" si="2"/>
        <v>86865524.579999998</v>
      </c>
      <c r="H34" s="7"/>
    </row>
    <row r="35" spans="1:8" s="35" customFormat="1" ht="15.75" customHeight="1">
      <c r="A35" s="13"/>
      <c r="B35" s="99">
        <v>44698</v>
      </c>
      <c r="C35" s="104"/>
      <c r="D35" s="104"/>
      <c r="E35" s="82">
        <v>661570</v>
      </c>
      <c r="F35" s="106"/>
      <c r="G35" s="103">
        <f t="shared" si="2"/>
        <v>87527094.579999998</v>
      </c>
      <c r="H35" s="7"/>
    </row>
    <row r="36" spans="1:8" s="35" customFormat="1" ht="15.75" customHeight="1">
      <c r="A36" s="13"/>
      <c r="B36" s="99">
        <v>44699</v>
      </c>
      <c r="C36" s="104"/>
      <c r="D36" s="104"/>
      <c r="E36" s="82">
        <v>647870</v>
      </c>
      <c r="F36" s="106"/>
      <c r="G36" s="103">
        <f t="shared" si="2"/>
        <v>88174964.579999998</v>
      </c>
      <c r="H36" s="7"/>
    </row>
    <row r="37" spans="1:8" s="35" customFormat="1" ht="15.75" customHeight="1">
      <c r="A37" s="13"/>
      <c r="B37" s="99">
        <v>44700</v>
      </c>
      <c r="C37" s="108"/>
      <c r="D37" s="109"/>
      <c r="E37" s="82">
        <v>1224228.6000000001</v>
      </c>
      <c r="F37" s="106"/>
      <c r="G37" s="103">
        <f t="shared" ref="G37:G49" si="3">SUM(G36+E37)</f>
        <v>89399193.179999992</v>
      </c>
      <c r="H37" s="7"/>
    </row>
    <row r="38" spans="1:8" s="35" customFormat="1" ht="15.75" customHeight="1">
      <c r="A38" s="13"/>
      <c r="B38" s="99">
        <v>44701</v>
      </c>
      <c r="C38" s="104"/>
      <c r="D38" s="104"/>
      <c r="E38" s="82">
        <v>613800</v>
      </c>
      <c r="F38" s="106"/>
      <c r="G38" s="103">
        <f t="shared" si="3"/>
        <v>90012993.179999992</v>
      </c>
      <c r="H38" s="7"/>
    </row>
    <row r="39" spans="1:8" s="35" customFormat="1" ht="15.75" customHeight="1">
      <c r="A39" s="13"/>
      <c r="B39" s="99">
        <v>44702</v>
      </c>
      <c r="C39" s="100"/>
      <c r="D39" s="104"/>
      <c r="E39" s="82">
        <v>373705</v>
      </c>
      <c r="F39" s="106"/>
      <c r="G39" s="103">
        <f t="shared" si="3"/>
        <v>90386698.179999992</v>
      </c>
      <c r="H39" s="7"/>
    </row>
    <row r="40" spans="1:8" s="35" customFormat="1" ht="15.75" customHeight="1">
      <c r="A40" s="13"/>
      <c r="B40" s="99">
        <v>44703</v>
      </c>
      <c r="C40" s="104"/>
      <c r="D40" s="104"/>
      <c r="E40" s="82">
        <v>211915</v>
      </c>
      <c r="F40" s="106"/>
      <c r="G40" s="103">
        <f t="shared" si="3"/>
        <v>90598613.179999992</v>
      </c>
      <c r="H40" s="7"/>
    </row>
    <row r="41" spans="1:8" s="2" customFormat="1" ht="15.75" customHeight="1">
      <c r="A41" s="19"/>
      <c r="B41" s="99">
        <v>44704</v>
      </c>
      <c r="C41" s="105"/>
      <c r="D41" s="105"/>
      <c r="E41" s="82">
        <v>682230</v>
      </c>
      <c r="F41" s="106"/>
      <c r="G41" s="103">
        <f t="shared" si="3"/>
        <v>91280843.179999992</v>
      </c>
      <c r="H41" s="7"/>
    </row>
    <row r="42" spans="1:8" s="35" customFormat="1" ht="15.75" customHeight="1">
      <c r="A42" s="13"/>
      <c r="B42" s="99">
        <v>44705</v>
      </c>
      <c r="C42" s="104"/>
      <c r="D42" s="104"/>
      <c r="E42" s="83">
        <v>650775</v>
      </c>
      <c r="F42" s="106"/>
      <c r="G42" s="103">
        <f t="shared" si="3"/>
        <v>91931618.179999992</v>
      </c>
      <c r="H42" s="7"/>
    </row>
    <row r="43" spans="1:8" s="35" customFormat="1" ht="15.75" customHeight="1">
      <c r="A43" s="13"/>
      <c r="B43" s="99">
        <v>44706</v>
      </c>
      <c r="C43" s="104"/>
      <c r="D43" s="104"/>
      <c r="E43" s="83">
        <v>633780</v>
      </c>
      <c r="F43" s="106"/>
      <c r="G43" s="103">
        <f t="shared" si="3"/>
        <v>92565398.179999992</v>
      </c>
      <c r="H43" s="7"/>
    </row>
    <row r="44" spans="1:8" s="35" customFormat="1" ht="15.75" customHeight="1">
      <c r="A44" s="13"/>
      <c r="B44" s="99">
        <v>44706</v>
      </c>
      <c r="C44" s="108" t="s">
        <v>36</v>
      </c>
      <c r="D44" s="109" t="s">
        <v>37</v>
      </c>
      <c r="E44" s="83">
        <v>0</v>
      </c>
      <c r="F44" s="106">
        <v>769188.48</v>
      </c>
      <c r="G44" s="103">
        <f>SUM(G43-F44)</f>
        <v>91796209.699999988</v>
      </c>
      <c r="H44" s="7"/>
    </row>
    <row r="45" spans="1:8" s="35" customFormat="1" ht="15.75" customHeight="1">
      <c r="A45" s="13"/>
      <c r="B45" s="99">
        <v>44707</v>
      </c>
      <c r="C45" s="104"/>
      <c r="D45" s="104"/>
      <c r="E45" s="82">
        <v>625800</v>
      </c>
      <c r="F45" s="106"/>
      <c r="G45" s="103">
        <f>SUM(G43+E45)</f>
        <v>93191198.179999992</v>
      </c>
      <c r="H45" s="7"/>
    </row>
    <row r="46" spans="1:8" s="35" customFormat="1" ht="15.75" customHeight="1">
      <c r="A46" s="13"/>
      <c r="B46" s="99">
        <v>44708</v>
      </c>
      <c r="C46" s="104"/>
      <c r="D46" s="104"/>
      <c r="E46" s="82">
        <v>576110</v>
      </c>
      <c r="F46" s="106"/>
      <c r="G46" s="103">
        <f t="shared" si="3"/>
        <v>93767308.179999992</v>
      </c>
      <c r="H46" s="7"/>
    </row>
    <row r="47" spans="1:8" s="35" customFormat="1" ht="15.75" customHeight="1">
      <c r="A47" s="13"/>
      <c r="B47" s="99">
        <v>44709</v>
      </c>
      <c r="C47" s="104"/>
      <c r="D47" s="104"/>
      <c r="E47" s="82">
        <v>363425</v>
      </c>
      <c r="F47" s="106"/>
      <c r="G47" s="103">
        <f t="shared" si="3"/>
        <v>94130733.179999992</v>
      </c>
      <c r="H47" s="5"/>
    </row>
    <row r="48" spans="1:8" s="35" customFormat="1" ht="15.75" customHeight="1">
      <c r="A48" s="13"/>
      <c r="B48" s="99">
        <v>44710</v>
      </c>
      <c r="C48" s="104"/>
      <c r="D48" s="104"/>
      <c r="E48" s="82">
        <v>198100</v>
      </c>
      <c r="F48" s="106"/>
      <c r="G48" s="103">
        <f t="shared" si="3"/>
        <v>94328833.179999992</v>
      </c>
      <c r="H48" s="7"/>
    </row>
    <row r="49" spans="1:8" s="35" customFormat="1" ht="15.75" customHeight="1">
      <c r="A49" s="13"/>
      <c r="B49" s="99">
        <v>44711</v>
      </c>
      <c r="C49" s="104"/>
      <c r="D49" s="111"/>
      <c r="E49" s="82">
        <v>685200</v>
      </c>
      <c r="F49" s="106"/>
      <c r="G49" s="103">
        <f t="shared" si="3"/>
        <v>95014033.179999992</v>
      </c>
      <c r="H49" s="7"/>
    </row>
    <row r="50" spans="1:8" s="35" customFormat="1" ht="15.75" customHeight="1">
      <c r="A50" s="13"/>
      <c r="B50" s="99">
        <v>44712</v>
      </c>
      <c r="C50" s="104"/>
      <c r="D50" s="104" t="s">
        <v>26</v>
      </c>
      <c r="E50" s="82"/>
      <c r="F50" s="106">
        <v>200</v>
      </c>
      <c r="G50" s="103">
        <f>SUM(G49-F50)</f>
        <v>95013833.179999992</v>
      </c>
      <c r="H50" s="7"/>
    </row>
    <row r="51" spans="1:8" s="35" customFormat="1" ht="15.75" customHeight="1">
      <c r="A51" s="13"/>
      <c r="B51" s="99">
        <v>44712</v>
      </c>
      <c r="C51" s="104"/>
      <c r="D51" s="104"/>
      <c r="E51" s="84">
        <v>668540</v>
      </c>
      <c r="F51" s="106"/>
      <c r="G51" s="103">
        <f>SUM(G50+E51)</f>
        <v>95682373.179999992</v>
      </c>
      <c r="H51" s="7"/>
    </row>
    <row r="52" spans="1:8" ht="21" customHeight="1" thickBot="1">
      <c r="A52" s="13"/>
      <c r="B52" s="55"/>
      <c r="C52" s="56"/>
      <c r="D52" s="57" t="s">
        <v>11</v>
      </c>
      <c r="E52" s="58">
        <f>SUM(E13:E51)</f>
        <v>17104663.600000001</v>
      </c>
      <c r="F52" s="58">
        <f>SUM(F13:F51)</f>
        <v>3707552.18</v>
      </c>
      <c r="G52" s="59"/>
    </row>
    <row r="53" spans="1:8" s="2" customFormat="1" ht="21" customHeight="1">
      <c r="A53" s="19"/>
      <c r="B53" s="42"/>
      <c r="C53" s="21"/>
      <c r="D53" s="46"/>
      <c r="E53" s="43"/>
      <c r="F53" s="22"/>
      <c r="G53" s="22"/>
      <c r="H53" s="7"/>
    </row>
    <row r="54" spans="1:8" s="2" customFormat="1" ht="21" customHeight="1">
      <c r="A54" s="19"/>
      <c r="B54" s="42"/>
      <c r="C54" s="21"/>
      <c r="D54" s="46"/>
      <c r="E54" s="43"/>
      <c r="F54" s="22"/>
      <c r="G54" s="22"/>
      <c r="H54" s="7"/>
    </row>
    <row r="55" spans="1:8" s="2" customFormat="1" ht="21" customHeight="1">
      <c r="A55" s="19"/>
      <c r="B55" s="42"/>
      <c r="C55" s="21"/>
      <c r="D55" s="21"/>
      <c r="E55" s="43"/>
      <c r="F55" s="22"/>
      <c r="G55" s="22"/>
      <c r="H55" s="7"/>
    </row>
    <row r="56" spans="1:8" s="35" customFormat="1" ht="15.75">
      <c r="A56" s="25"/>
      <c r="B56" s="26"/>
      <c r="C56" s="27"/>
      <c r="D56" s="28"/>
      <c r="E56" s="72"/>
      <c r="F56" s="54"/>
      <c r="G56" s="30"/>
      <c r="H56" s="7"/>
    </row>
    <row r="57" spans="1:8" s="35" customFormat="1" ht="15.75">
      <c r="B57" s="119" t="s">
        <v>21</v>
      </c>
      <c r="C57" s="119"/>
      <c r="D57" s="60" t="s">
        <v>27</v>
      </c>
      <c r="E57" s="60"/>
      <c r="F57" s="113" t="s">
        <v>25</v>
      </c>
      <c r="G57" s="113"/>
      <c r="H57" s="7"/>
    </row>
    <row r="58" spans="1:8" s="35" customFormat="1" ht="15.75">
      <c r="B58" s="112" t="s">
        <v>22</v>
      </c>
      <c r="C58" s="112"/>
      <c r="D58" s="60" t="s">
        <v>29</v>
      </c>
      <c r="E58" s="60"/>
      <c r="F58" s="114" t="s">
        <v>19</v>
      </c>
      <c r="G58" s="114"/>
      <c r="H58" s="7"/>
    </row>
    <row r="59" spans="1:8" s="35" customFormat="1" ht="15.75">
      <c r="B59" s="113" t="s">
        <v>23</v>
      </c>
      <c r="C59" s="113"/>
      <c r="D59" s="61" t="s">
        <v>28</v>
      </c>
      <c r="E59" s="61"/>
      <c r="F59" s="115" t="s">
        <v>20</v>
      </c>
      <c r="G59" s="115"/>
      <c r="H59" s="7"/>
    </row>
    <row r="60" spans="1:8" s="35" customFormat="1" ht="15.75">
      <c r="A60" s="13"/>
      <c r="B60" s="9"/>
      <c r="C60" s="9"/>
      <c r="D60" s="23"/>
      <c r="E60" s="73"/>
      <c r="F60" s="7"/>
      <c r="G60" s="4"/>
      <c r="H60" s="7"/>
    </row>
    <row r="61" spans="1:8" s="35" customFormat="1" ht="15.75">
      <c r="A61" s="13"/>
      <c r="B61" s="9"/>
      <c r="C61" s="9"/>
      <c r="D61" s="23"/>
      <c r="E61" s="74"/>
      <c r="F61" s="7"/>
      <c r="G61" s="3"/>
      <c r="H61" s="7"/>
    </row>
    <row r="62" spans="1:8" ht="15.75">
      <c r="A62" s="13"/>
      <c r="D62" s="44"/>
      <c r="G62" s="4"/>
    </row>
    <row r="63" spans="1:8" ht="15.75">
      <c r="A63" s="13"/>
      <c r="D63" s="44"/>
      <c r="G63" s="4"/>
    </row>
    <row r="72" spans="3:4" ht="15" customHeight="1">
      <c r="C72" s="44"/>
    </row>
    <row r="73" spans="3:4" ht="15" customHeight="1">
      <c r="C73" s="44"/>
    </row>
    <row r="74" spans="3:4" ht="15" customHeight="1">
      <c r="C74" s="44"/>
    </row>
    <row r="75" spans="3:4" ht="15" customHeight="1">
      <c r="C75" s="44"/>
    </row>
    <row r="76" spans="3:4" ht="15" customHeight="1">
      <c r="C76" s="44"/>
    </row>
    <row r="77" spans="3:4" ht="15" customHeight="1">
      <c r="C77" s="44"/>
    </row>
    <row r="78" spans="3:4" ht="15" customHeight="1">
      <c r="C78" s="44"/>
    </row>
    <row r="79" spans="3:4" ht="15" customHeight="1">
      <c r="C79" s="44"/>
    </row>
    <row r="80" spans="3:4" ht="15" customHeight="1">
      <c r="C80" s="44"/>
      <c r="D80" s="47"/>
    </row>
  </sheetData>
  <mergeCells count="10">
    <mergeCell ref="B6:G6"/>
    <mergeCell ref="B5:G5"/>
    <mergeCell ref="B7:G7"/>
    <mergeCell ref="B9:G9"/>
    <mergeCell ref="B57:C57"/>
    <mergeCell ref="B58:C58"/>
    <mergeCell ref="B59:C59"/>
    <mergeCell ref="F57:G57"/>
    <mergeCell ref="F58:G58"/>
    <mergeCell ref="F59:G59"/>
  </mergeCells>
  <pageMargins left="0" right="0" top="0.19685039370078741" bottom="0.15748031496062992" header="0.19685039370078741" footer="0.15748031496062992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1"/>
  <sheetViews>
    <sheetView topLeftCell="A27" workbookViewId="0">
      <selection activeCell="J39" sqref="J39"/>
    </sheetView>
  </sheetViews>
  <sheetFormatPr baseColWidth="10" defaultRowHeight="15"/>
  <cols>
    <col min="1" max="1" width="4" style="1" customWidth="1"/>
    <col min="2" max="2" width="11.7109375" style="11" customWidth="1"/>
    <col min="3" max="3" width="18.5703125" style="9" customWidth="1"/>
    <col min="4" max="4" width="25.28515625" style="11" customWidth="1"/>
    <col min="5" max="5" width="17" style="7" customWidth="1"/>
    <col min="6" max="6" width="15.42578125" style="7" customWidth="1"/>
    <col min="7" max="7" width="21.42578125" style="1" customWidth="1"/>
    <col min="8" max="8" width="8" style="1" customWidth="1"/>
    <col min="9" max="9" width="14.140625" style="5" bestFit="1" customWidth="1"/>
    <col min="10" max="10" width="17" style="5" customWidth="1"/>
    <col min="11" max="12" width="11.42578125" style="5"/>
    <col min="13" max="16384" width="11.42578125" style="1"/>
  </cols>
  <sheetData>
    <row r="1" spans="1:12" s="35" customFormat="1">
      <c r="B1" s="11"/>
      <c r="C1" s="9"/>
      <c r="D1" s="11"/>
      <c r="E1" s="7"/>
      <c r="F1" s="7"/>
      <c r="I1" s="5"/>
      <c r="J1" s="5"/>
      <c r="K1" s="5"/>
      <c r="L1" s="5"/>
    </row>
    <row r="2" spans="1:12">
      <c r="B2" s="10"/>
      <c r="C2" s="12"/>
      <c r="D2" s="10"/>
      <c r="E2" s="8"/>
      <c r="F2" s="8"/>
      <c r="G2" s="6"/>
    </row>
    <row r="3" spans="1:12">
      <c r="B3" s="10"/>
      <c r="C3" s="12"/>
      <c r="D3" s="10"/>
      <c r="E3" s="8"/>
      <c r="F3" s="8"/>
      <c r="G3" s="6"/>
    </row>
    <row r="4" spans="1:12">
      <c r="B4" s="10"/>
      <c r="C4" s="12"/>
      <c r="D4" s="10"/>
      <c r="E4" s="8"/>
      <c r="F4" s="8"/>
      <c r="G4" s="6"/>
    </row>
    <row r="5" spans="1:12" s="35" customFormat="1">
      <c r="B5" s="10"/>
      <c r="C5" s="12"/>
      <c r="D5" s="10"/>
      <c r="E5" s="8"/>
      <c r="F5" s="8"/>
      <c r="G5" s="6"/>
      <c r="I5" s="5"/>
      <c r="J5" s="5"/>
      <c r="K5" s="5"/>
      <c r="L5" s="5"/>
    </row>
    <row r="6" spans="1:12" ht="18.75">
      <c r="B6" s="120" t="s">
        <v>9</v>
      </c>
      <c r="C6" s="120"/>
      <c r="D6" s="120"/>
      <c r="E6" s="120"/>
      <c r="F6" s="120"/>
      <c r="G6" s="120"/>
    </row>
    <row r="7" spans="1:12" ht="18.75">
      <c r="B7" s="120" t="s">
        <v>8</v>
      </c>
      <c r="C7" s="120"/>
      <c r="D7" s="120"/>
      <c r="E7" s="120"/>
      <c r="F7" s="120"/>
      <c r="G7" s="120"/>
    </row>
    <row r="8" spans="1:12" ht="18.75">
      <c r="B8" s="120" t="s">
        <v>38</v>
      </c>
      <c r="C8" s="120"/>
      <c r="D8" s="120"/>
      <c r="E8" s="120"/>
      <c r="F8" s="120"/>
      <c r="G8" s="120"/>
    </row>
    <row r="9" spans="1:12" ht="16.5" thickBot="1">
      <c r="A9" s="13"/>
      <c r="B9" s="14"/>
      <c r="C9" s="15"/>
      <c r="D9" s="14"/>
      <c r="E9" s="17"/>
      <c r="F9" s="17"/>
      <c r="G9" s="18"/>
    </row>
    <row r="10" spans="1:12" ht="17.25" thickBot="1">
      <c r="A10" s="13"/>
      <c r="B10" s="121" t="s">
        <v>12</v>
      </c>
      <c r="C10" s="122"/>
      <c r="D10" s="122"/>
      <c r="E10" s="122"/>
      <c r="F10" s="122"/>
      <c r="G10" s="123"/>
    </row>
    <row r="11" spans="1:12" ht="16.5" thickBot="1">
      <c r="A11" s="13"/>
      <c r="B11" s="36"/>
      <c r="C11" s="38"/>
      <c r="D11" s="37"/>
      <c r="E11" s="39"/>
      <c r="F11" s="40"/>
      <c r="G11" s="41" t="s">
        <v>6</v>
      </c>
    </row>
    <row r="12" spans="1:12" ht="15.75">
      <c r="A12" s="13"/>
      <c r="B12" s="62" t="s">
        <v>0</v>
      </c>
      <c r="C12" s="63" t="s">
        <v>1</v>
      </c>
      <c r="D12" s="50" t="s">
        <v>2</v>
      </c>
      <c r="E12" s="64" t="s">
        <v>3</v>
      </c>
      <c r="F12" s="65" t="s">
        <v>4</v>
      </c>
      <c r="G12" s="64" t="s">
        <v>5</v>
      </c>
    </row>
    <row r="13" spans="1:12" s="2" customFormat="1" ht="16.5" customHeight="1">
      <c r="A13" s="19"/>
      <c r="B13" s="85">
        <v>44681</v>
      </c>
      <c r="C13" s="86"/>
      <c r="D13" s="87" t="s">
        <v>6</v>
      </c>
      <c r="E13" s="84"/>
      <c r="F13" s="88"/>
      <c r="G13" s="88">
        <f>+'[2]ABRIL 2022'!$F$24</f>
        <v>115429045.58</v>
      </c>
      <c r="I13" s="5"/>
      <c r="J13" s="22"/>
      <c r="K13" s="5"/>
      <c r="L13" s="5"/>
    </row>
    <row r="14" spans="1:12" s="2" customFormat="1" ht="16.5" customHeight="1">
      <c r="A14" s="19"/>
      <c r="B14" s="85">
        <v>44682</v>
      </c>
      <c r="C14" s="86"/>
      <c r="D14" s="89"/>
      <c r="E14" s="82">
        <v>74535</v>
      </c>
      <c r="F14" s="90"/>
      <c r="G14" s="84">
        <f>SUM(G13+E14)</f>
        <v>115503580.58</v>
      </c>
      <c r="I14" s="5"/>
      <c r="J14" s="5"/>
      <c r="K14" s="5"/>
      <c r="L14" s="5"/>
    </row>
    <row r="15" spans="1:12" ht="15.75" customHeight="1">
      <c r="A15" s="13"/>
      <c r="B15" s="85">
        <v>44683</v>
      </c>
      <c r="C15" s="86"/>
      <c r="D15" s="86"/>
      <c r="E15" s="82">
        <v>166320</v>
      </c>
      <c r="F15" s="90"/>
      <c r="G15" s="84">
        <f t="shared" ref="G15:G46" si="0">SUM(G14+E15)</f>
        <v>115669900.58</v>
      </c>
    </row>
    <row r="16" spans="1:12" ht="15.75">
      <c r="A16" s="13" t="s">
        <v>18</v>
      </c>
      <c r="B16" s="85">
        <v>44684</v>
      </c>
      <c r="C16" s="86"/>
      <c r="D16" s="86"/>
      <c r="E16" s="82">
        <v>469500</v>
      </c>
      <c r="F16" s="90"/>
      <c r="G16" s="84">
        <f t="shared" si="0"/>
        <v>116139400.58</v>
      </c>
    </row>
    <row r="17" spans="1:12" s="35" customFormat="1" ht="15.75">
      <c r="A17" s="13"/>
      <c r="B17" s="85">
        <v>44684</v>
      </c>
      <c r="C17" s="104" t="s">
        <v>26</v>
      </c>
      <c r="D17" s="86"/>
      <c r="E17" s="82">
        <v>0</v>
      </c>
      <c r="F17" s="90">
        <v>100</v>
      </c>
      <c r="G17" s="84">
        <f>SUM(G16-F17)</f>
        <v>116139300.58</v>
      </c>
      <c r="I17" s="5"/>
      <c r="J17" s="5"/>
      <c r="K17" s="5"/>
      <c r="L17" s="5"/>
    </row>
    <row r="18" spans="1:12" ht="15.75">
      <c r="A18" s="13"/>
      <c r="B18" s="85">
        <v>44685</v>
      </c>
      <c r="C18" s="86"/>
      <c r="D18" s="89"/>
      <c r="E18" s="82">
        <v>457620</v>
      </c>
      <c r="F18" s="90"/>
      <c r="G18" s="84">
        <f>SUM(G16+E18)</f>
        <v>116597020.58</v>
      </c>
    </row>
    <row r="19" spans="1:12" ht="15.75">
      <c r="A19" s="13"/>
      <c r="B19" s="85">
        <v>44686</v>
      </c>
      <c r="C19" s="89"/>
      <c r="D19" s="89"/>
      <c r="E19" s="82">
        <v>437545</v>
      </c>
      <c r="F19" s="90"/>
      <c r="G19" s="84">
        <f t="shared" si="0"/>
        <v>117034565.58</v>
      </c>
    </row>
    <row r="20" spans="1:12" ht="15.75">
      <c r="A20" s="13"/>
      <c r="B20" s="85">
        <v>44687</v>
      </c>
      <c r="C20" s="86"/>
      <c r="D20" s="89"/>
      <c r="E20" s="82">
        <v>428620</v>
      </c>
      <c r="F20" s="90"/>
      <c r="G20" s="84">
        <f t="shared" si="0"/>
        <v>117463185.58</v>
      </c>
    </row>
    <row r="21" spans="1:12" s="2" customFormat="1" ht="15.75">
      <c r="A21" s="19"/>
      <c r="B21" s="85">
        <v>44688</v>
      </c>
      <c r="C21" s="91"/>
      <c r="D21" s="89"/>
      <c r="E21" s="82">
        <v>294600</v>
      </c>
      <c r="F21" s="90"/>
      <c r="G21" s="84">
        <f t="shared" si="0"/>
        <v>117757785.58</v>
      </c>
      <c r="I21" s="5"/>
      <c r="J21" s="5"/>
      <c r="K21" s="5"/>
      <c r="L21" s="5"/>
    </row>
    <row r="22" spans="1:12" s="2" customFormat="1" ht="15.75">
      <c r="A22" s="19"/>
      <c r="B22" s="85">
        <v>44689</v>
      </c>
      <c r="C22" s="89"/>
      <c r="D22" s="89"/>
      <c r="E22" s="82">
        <v>113965</v>
      </c>
      <c r="F22" s="90"/>
      <c r="G22" s="84">
        <f t="shared" si="0"/>
        <v>117871750.58</v>
      </c>
      <c r="I22" s="5"/>
      <c r="J22" s="5"/>
      <c r="K22" s="5"/>
      <c r="L22" s="5"/>
    </row>
    <row r="23" spans="1:12" s="2" customFormat="1" ht="15.75">
      <c r="A23" s="19"/>
      <c r="B23" s="85">
        <v>44690</v>
      </c>
      <c r="C23" s="89"/>
      <c r="D23" s="89"/>
      <c r="E23" s="82">
        <v>464330</v>
      </c>
      <c r="F23" s="90"/>
      <c r="G23" s="84">
        <f t="shared" si="0"/>
        <v>118336080.58</v>
      </c>
      <c r="I23" s="5"/>
      <c r="J23" s="5"/>
      <c r="K23" s="5"/>
      <c r="L23" s="5"/>
    </row>
    <row r="24" spans="1:12" s="2" customFormat="1" ht="15.75">
      <c r="A24" s="19"/>
      <c r="B24" s="85">
        <v>44691</v>
      </c>
      <c r="C24" s="89"/>
      <c r="D24" s="89"/>
      <c r="E24" s="82">
        <v>440630</v>
      </c>
      <c r="F24" s="90"/>
      <c r="G24" s="84">
        <f t="shared" si="0"/>
        <v>118776710.58</v>
      </c>
      <c r="I24" s="5"/>
      <c r="J24" s="5"/>
      <c r="K24" s="5"/>
      <c r="L24" s="5"/>
    </row>
    <row r="25" spans="1:12" s="2" customFormat="1" ht="15.75">
      <c r="A25" s="19"/>
      <c r="B25" s="85">
        <v>44692</v>
      </c>
      <c r="C25" s="89"/>
      <c r="D25" s="89"/>
      <c r="E25" s="82">
        <v>442575</v>
      </c>
      <c r="F25" s="90"/>
      <c r="G25" s="84">
        <f t="shared" si="0"/>
        <v>119219285.58</v>
      </c>
      <c r="I25" s="5"/>
      <c r="J25" s="5"/>
      <c r="K25" s="5"/>
      <c r="L25" s="5"/>
    </row>
    <row r="26" spans="1:12" s="2" customFormat="1" ht="15.75">
      <c r="A26" s="19"/>
      <c r="B26" s="85">
        <v>44693</v>
      </c>
      <c r="C26" s="89"/>
      <c r="D26" s="89"/>
      <c r="E26" s="82">
        <v>433145</v>
      </c>
      <c r="F26" s="90"/>
      <c r="G26" s="84">
        <f t="shared" si="0"/>
        <v>119652430.58</v>
      </c>
      <c r="I26" s="5"/>
      <c r="J26" s="5"/>
      <c r="K26" s="5"/>
      <c r="L26" s="5"/>
    </row>
    <row r="27" spans="1:12" s="2" customFormat="1" ht="15.75">
      <c r="A27" s="19"/>
      <c r="B27" s="85">
        <v>44694</v>
      </c>
      <c r="C27" s="89"/>
      <c r="D27" s="89"/>
      <c r="E27" s="82">
        <v>425665</v>
      </c>
      <c r="F27" s="82"/>
      <c r="G27" s="84">
        <f t="shared" si="0"/>
        <v>120078095.58</v>
      </c>
      <c r="I27" s="5"/>
      <c r="J27" s="5"/>
      <c r="K27" s="5"/>
      <c r="L27" s="5"/>
    </row>
    <row r="28" spans="1:12" s="2" customFormat="1" ht="15.75">
      <c r="A28" s="19"/>
      <c r="B28" s="85">
        <v>44695</v>
      </c>
      <c r="C28" s="89"/>
      <c r="D28" s="89"/>
      <c r="E28" s="82">
        <v>275265</v>
      </c>
      <c r="F28" s="90"/>
      <c r="G28" s="84">
        <f t="shared" si="0"/>
        <v>120353360.58</v>
      </c>
      <c r="I28" s="5"/>
      <c r="J28" s="5"/>
      <c r="K28" s="5"/>
      <c r="L28" s="5"/>
    </row>
    <row r="29" spans="1:12" s="2" customFormat="1" ht="15.75">
      <c r="A29" s="19"/>
      <c r="B29" s="85">
        <v>44696</v>
      </c>
      <c r="C29" s="89"/>
      <c r="D29" s="89"/>
      <c r="E29" s="82">
        <v>128935</v>
      </c>
      <c r="F29" s="90"/>
      <c r="G29" s="84">
        <f t="shared" si="0"/>
        <v>120482295.58</v>
      </c>
      <c r="I29" s="5"/>
      <c r="J29" s="5"/>
      <c r="K29" s="5"/>
      <c r="L29" s="5"/>
    </row>
    <row r="30" spans="1:12" s="2" customFormat="1" ht="15.75">
      <c r="A30" s="19"/>
      <c r="B30" s="85">
        <v>44697</v>
      </c>
      <c r="C30" s="89"/>
      <c r="D30" s="89"/>
      <c r="E30" s="83">
        <v>467035</v>
      </c>
      <c r="F30" s="90"/>
      <c r="G30" s="84">
        <f t="shared" si="0"/>
        <v>120949330.58</v>
      </c>
      <c r="I30" s="5"/>
      <c r="J30" s="5"/>
      <c r="K30" s="5"/>
      <c r="L30" s="5"/>
    </row>
    <row r="31" spans="1:12" s="2" customFormat="1" ht="15.75">
      <c r="A31" s="19"/>
      <c r="B31" s="85">
        <v>44698</v>
      </c>
      <c r="C31" s="89"/>
      <c r="D31" s="89"/>
      <c r="E31" s="83">
        <v>447170</v>
      </c>
      <c r="F31" s="90"/>
      <c r="G31" s="84">
        <f t="shared" si="0"/>
        <v>121396500.58</v>
      </c>
      <c r="I31" s="5"/>
      <c r="J31" s="5"/>
      <c r="K31" s="5"/>
      <c r="L31" s="5"/>
    </row>
    <row r="32" spans="1:12" s="2" customFormat="1" ht="15.75">
      <c r="A32" s="19"/>
      <c r="B32" s="85">
        <v>44699</v>
      </c>
      <c r="C32" s="89"/>
      <c r="D32" s="89"/>
      <c r="E32" s="83">
        <v>433555</v>
      </c>
      <c r="F32" s="90"/>
      <c r="G32" s="84">
        <f t="shared" si="0"/>
        <v>121830055.58</v>
      </c>
      <c r="I32" s="5"/>
      <c r="J32" s="5"/>
      <c r="K32" s="5"/>
      <c r="L32" s="5"/>
    </row>
    <row r="33" spans="1:12" s="2" customFormat="1" ht="15.75">
      <c r="A33" s="19"/>
      <c r="B33" s="85">
        <v>44700</v>
      </c>
      <c r="C33" s="89"/>
      <c r="D33" s="89"/>
      <c r="E33" s="83">
        <v>434030</v>
      </c>
      <c r="F33" s="90"/>
      <c r="G33" s="84">
        <f t="shared" si="0"/>
        <v>122264085.58</v>
      </c>
      <c r="I33" s="5"/>
      <c r="J33" s="5"/>
      <c r="K33" s="5"/>
      <c r="L33" s="5"/>
    </row>
    <row r="34" spans="1:12" s="2" customFormat="1" ht="15.75">
      <c r="A34" s="19"/>
      <c r="B34" s="85">
        <v>44701</v>
      </c>
      <c r="C34" s="89"/>
      <c r="D34" s="89"/>
      <c r="E34" s="83">
        <v>437310</v>
      </c>
      <c r="F34" s="90"/>
      <c r="G34" s="84">
        <f t="shared" si="0"/>
        <v>122701395.58</v>
      </c>
      <c r="I34" s="5"/>
      <c r="J34" s="5"/>
      <c r="K34" s="5"/>
      <c r="L34" s="5"/>
    </row>
    <row r="35" spans="1:12" s="2" customFormat="1" ht="15.75">
      <c r="A35" s="19"/>
      <c r="B35" s="85">
        <v>44701</v>
      </c>
      <c r="C35" s="104" t="s">
        <v>26</v>
      </c>
      <c r="D35" s="89"/>
      <c r="E35" s="83">
        <v>0</v>
      </c>
      <c r="F35" s="90">
        <v>50</v>
      </c>
      <c r="G35" s="84">
        <f>SUM(G34-F35)</f>
        <v>122701345.58</v>
      </c>
      <c r="I35" s="5"/>
      <c r="J35" s="5"/>
      <c r="K35" s="5"/>
      <c r="L35" s="5"/>
    </row>
    <row r="36" spans="1:12" s="2" customFormat="1" ht="15.75">
      <c r="A36" s="19"/>
      <c r="B36" s="85">
        <v>44702</v>
      </c>
      <c r="C36" s="89"/>
      <c r="D36" s="89"/>
      <c r="E36" s="83">
        <v>273300</v>
      </c>
      <c r="F36" s="90"/>
      <c r="G36" s="84">
        <f>SUM(G34+E36)</f>
        <v>122974695.58</v>
      </c>
      <c r="I36" s="5"/>
      <c r="J36" s="5"/>
      <c r="K36" s="5"/>
      <c r="L36" s="5"/>
    </row>
    <row r="37" spans="1:12" s="2" customFormat="1" ht="15.75">
      <c r="A37" s="19"/>
      <c r="B37" s="85">
        <v>44703</v>
      </c>
      <c r="C37" s="89"/>
      <c r="D37" s="89"/>
      <c r="E37" s="83">
        <v>121215</v>
      </c>
      <c r="F37" s="90"/>
      <c r="G37" s="84">
        <f t="shared" si="0"/>
        <v>123095910.58</v>
      </c>
      <c r="I37" s="5"/>
      <c r="J37" s="5"/>
      <c r="K37" s="5"/>
      <c r="L37" s="5"/>
    </row>
    <row r="38" spans="1:12" s="2" customFormat="1" ht="15.75">
      <c r="A38" s="19"/>
      <c r="B38" s="85">
        <v>44704</v>
      </c>
      <c r="C38" s="89"/>
      <c r="D38" s="86"/>
      <c r="E38" s="83">
        <v>453300</v>
      </c>
      <c r="F38" s="90"/>
      <c r="G38" s="84">
        <f t="shared" si="0"/>
        <v>123549210.58</v>
      </c>
      <c r="I38" s="5"/>
      <c r="J38" s="5"/>
      <c r="K38" s="5"/>
      <c r="L38" s="5"/>
    </row>
    <row r="39" spans="1:12" s="2" customFormat="1" ht="15.75">
      <c r="A39" s="19"/>
      <c r="B39" s="85">
        <v>44705</v>
      </c>
      <c r="C39" s="89"/>
      <c r="D39" s="89"/>
      <c r="E39" s="83">
        <v>445100</v>
      </c>
      <c r="F39" s="90"/>
      <c r="G39" s="84">
        <f t="shared" si="0"/>
        <v>123994310.58</v>
      </c>
      <c r="I39" s="5"/>
      <c r="J39" s="5"/>
      <c r="K39" s="5"/>
      <c r="L39" s="5"/>
    </row>
    <row r="40" spans="1:12" s="2" customFormat="1" ht="15.75">
      <c r="A40" s="19"/>
      <c r="B40" s="85">
        <v>44706</v>
      </c>
      <c r="C40" s="89"/>
      <c r="D40" s="89"/>
      <c r="E40" s="83">
        <v>444885</v>
      </c>
      <c r="F40" s="90"/>
      <c r="G40" s="84">
        <f t="shared" si="0"/>
        <v>124439195.58</v>
      </c>
      <c r="I40" s="5"/>
      <c r="J40" s="5"/>
      <c r="K40" s="5"/>
      <c r="L40" s="5"/>
    </row>
    <row r="41" spans="1:12" s="2" customFormat="1" ht="15.75">
      <c r="A41" s="19"/>
      <c r="B41" s="85">
        <v>44707</v>
      </c>
      <c r="C41" s="89"/>
      <c r="D41" s="86"/>
      <c r="E41" s="84">
        <v>451685</v>
      </c>
      <c r="F41" s="84"/>
      <c r="G41" s="84">
        <f t="shared" si="0"/>
        <v>124890880.58</v>
      </c>
      <c r="I41" s="5"/>
      <c r="J41" s="5"/>
      <c r="K41" s="5"/>
      <c r="L41" s="5"/>
    </row>
    <row r="42" spans="1:12" s="2" customFormat="1" ht="15.75">
      <c r="A42" s="19"/>
      <c r="B42" s="85">
        <v>44708</v>
      </c>
      <c r="C42" s="89"/>
      <c r="D42" s="86"/>
      <c r="E42" s="84">
        <v>438320</v>
      </c>
      <c r="F42" s="84"/>
      <c r="G42" s="84">
        <f t="shared" si="0"/>
        <v>125329200.58</v>
      </c>
      <c r="I42" s="5"/>
      <c r="J42" s="5"/>
      <c r="K42" s="5"/>
      <c r="L42" s="5"/>
    </row>
    <row r="43" spans="1:12" s="2" customFormat="1" ht="15.75">
      <c r="A43" s="19"/>
      <c r="B43" s="85">
        <v>44709</v>
      </c>
      <c r="C43" s="89"/>
      <c r="D43" s="86"/>
      <c r="E43" s="84">
        <v>265785</v>
      </c>
      <c r="F43" s="84"/>
      <c r="G43" s="84">
        <f t="shared" si="0"/>
        <v>125594985.58</v>
      </c>
      <c r="I43" s="5"/>
      <c r="J43" s="5"/>
      <c r="K43" s="5"/>
      <c r="L43" s="5"/>
    </row>
    <row r="44" spans="1:12" s="2" customFormat="1" ht="15.75">
      <c r="A44" s="19"/>
      <c r="B44" s="85">
        <v>44710</v>
      </c>
      <c r="C44" s="89"/>
      <c r="D44" s="89"/>
      <c r="E44" s="83">
        <v>107670</v>
      </c>
      <c r="F44" s="90"/>
      <c r="G44" s="84">
        <f t="shared" si="0"/>
        <v>125702655.58</v>
      </c>
      <c r="I44" s="5"/>
      <c r="J44" s="5"/>
      <c r="K44" s="5"/>
      <c r="L44" s="5"/>
    </row>
    <row r="45" spans="1:12" s="2" customFormat="1" ht="15.75">
      <c r="A45" s="19"/>
      <c r="B45" s="85">
        <v>44711</v>
      </c>
      <c r="C45" s="89"/>
      <c r="D45" s="89"/>
      <c r="E45" s="83">
        <v>448055</v>
      </c>
      <c r="F45" s="90"/>
      <c r="G45" s="84">
        <f t="shared" si="0"/>
        <v>126150710.58</v>
      </c>
      <c r="I45" s="5"/>
      <c r="J45" s="5"/>
      <c r="K45" s="5"/>
      <c r="L45" s="5"/>
    </row>
    <row r="46" spans="1:12" s="2" customFormat="1" ht="15.75">
      <c r="A46" s="19"/>
      <c r="B46" s="85">
        <v>44712</v>
      </c>
      <c r="C46" s="89"/>
      <c r="D46" s="89"/>
      <c r="E46" s="83">
        <v>422595</v>
      </c>
      <c r="F46" s="90"/>
      <c r="G46" s="84">
        <f t="shared" si="0"/>
        <v>126573305.58</v>
      </c>
      <c r="I46" s="5"/>
      <c r="J46" s="5"/>
      <c r="K46" s="5"/>
      <c r="L46" s="5"/>
    </row>
    <row r="47" spans="1:12" ht="21" customHeight="1" thickBot="1">
      <c r="A47" s="13"/>
      <c r="B47" s="92"/>
      <c r="C47" s="66"/>
      <c r="D47" s="66" t="s">
        <v>11</v>
      </c>
      <c r="E47" s="67">
        <f>SUM(E14:E46)</f>
        <v>11144260</v>
      </c>
      <c r="F47" s="67">
        <f>SUM(F14:F46)</f>
        <v>150</v>
      </c>
      <c r="G47" s="68"/>
      <c r="I47" s="7"/>
      <c r="J47" s="7"/>
      <c r="K47" s="7"/>
      <c r="L47" s="7"/>
    </row>
    <row r="48" spans="1:12" s="2" customFormat="1" ht="21" customHeight="1">
      <c r="A48" s="19"/>
      <c r="B48" s="20"/>
      <c r="C48" s="21"/>
      <c r="D48" s="21"/>
      <c r="E48" s="22"/>
      <c r="F48" s="7"/>
      <c r="G48" s="22"/>
      <c r="I48" s="7"/>
      <c r="J48" s="7"/>
      <c r="K48" s="7"/>
      <c r="L48" s="7"/>
    </row>
    <row r="49" spans="1:12" s="2" customFormat="1" ht="21" customHeight="1">
      <c r="A49" s="19"/>
      <c r="B49" s="20"/>
      <c r="C49" s="21"/>
      <c r="D49" s="21"/>
      <c r="E49" s="22"/>
      <c r="F49" s="7"/>
      <c r="G49" s="22"/>
      <c r="I49" s="7"/>
      <c r="J49" s="7"/>
      <c r="K49" s="7"/>
      <c r="L49" s="7"/>
    </row>
    <row r="50" spans="1:12" ht="15" customHeight="1">
      <c r="A50" s="13"/>
      <c r="B50" s="23"/>
      <c r="C50" s="23"/>
      <c r="D50" s="23"/>
      <c r="E50" s="43"/>
      <c r="F50" s="24"/>
      <c r="G50" s="24"/>
      <c r="I50" s="7"/>
      <c r="J50" s="7"/>
      <c r="K50" s="7"/>
      <c r="L50" s="7"/>
    </row>
    <row r="51" spans="1:12" ht="15" customHeight="1">
      <c r="A51" s="13"/>
      <c r="B51" s="25"/>
      <c r="C51" s="26"/>
      <c r="D51" s="27"/>
      <c r="E51" s="28"/>
      <c r="F51" s="29"/>
      <c r="G51" s="45"/>
      <c r="I51" s="7"/>
      <c r="J51" s="7"/>
      <c r="K51" s="7"/>
      <c r="L51" s="7"/>
    </row>
    <row r="52" spans="1:12" ht="15" customHeight="1">
      <c r="A52" s="13"/>
      <c r="B52" s="25"/>
      <c r="C52" s="26"/>
      <c r="D52" s="27"/>
      <c r="E52" s="28"/>
      <c r="F52" s="29"/>
      <c r="G52" s="45"/>
      <c r="I52" s="7"/>
      <c r="J52" s="7"/>
      <c r="K52" s="7"/>
      <c r="L52" s="7"/>
    </row>
    <row r="53" spans="1:12" ht="15" customHeight="1">
      <c r="A53" s="13"/>
      <c r="B53" s="119" t="s">
        <v>14</v>
      </c>
      <c r="C53" s="119"/>
      <c r="D53" s="60" t="s">
        <v>27</v>
      </c>
      <c r="E53" s="60"/>
      <c r="F53" s="113" t="s">
        <v>24</v>
      </c>
      <c r="G53" s="113"/>
      <c r="I53" s="7"/>
      <c r="J53" s="7"/>
      <c r="K53" s="7"/>
      <c r="L53" s="7"/>
    </row>
    <row r="54" spans="1:12" ht="15.75">
      <c r="A54" s="13"/>
      <c r="B54" s="112" t="s">
        <v>16</v>
      </c>
      <c r="C54" s="112"/>
      <c r="D54" s="60" t="s">
        <v>29</v>
      </c>
      <c r="E54" s="60"/>
      <c r="F54" s="114" t="s">
        <v>17</v>
      </c>
      <c r="G54" s="114"/>
      <c r="I54" s="7"/>
      <c r="J54" s="7"/>
      <c r="K54" s="7"/>
      <c r="L54" s="7"/>
    </row>
    <row r="55" spans="1:12" ht="15.75">
      <c r="A55" s="13"/>
      <c r="B55" s="113" t="s">
        <v>15</v>
      </c>
      <c r="C55" s="113"/>
      <c r="D55" s="61" t="s">
        <v>28</v>
      </c>
      <c r="E55" s="61"/>
      <c r="F55" s="115" t="s">
        <v>10</v>
      </c>
      <c r="G55" s="115"/>
      <c r="I55" s="7"/>
      <c r="J55" s="7"/>
      <c r="K55" s="7"/>
      <c r="L55" s="7"/>
    </row>
    <row r="56" spans="1:12" ht="15.75">
      <c r="A56" s="13"/>
      <c r="B56" s="23"/>
      <c r="C56" s="23"/>
      <c r="D56" s="23"/>
      <c r="E56" s="32"/>
      <c r="F56" s="31"/>
      <c r="G56" s="32"/>
      <c r="I56" s="7"/>
      <c r="J56" s="7"/>
      <c r="K56" s="7"/>
      <c r="L56" s="7"/>
    </row>
    <row r="57" spans="1:12" ht="15.75">
      <c r="A57" s="13"/>
      <c r="B57" s="23"/>
      <c r="C57" s="23"/>
      <c r="D57" s="23"/>
      <c r="E57" s="33"/>
      <c r="F57" s="31"/>
      <c r="G57" s="34"/>
      <c r="I57" s="7"/>
      <c r="J57" s="7"/>
      <c r="K57" s="7"/>
      <c r="L57" s="7"/>
    </row>
    <row r="58" spans="1:12" ht="15.75">
      <c r="A58" s="13"/>
      <c r="B58" s="23"/>
      <c r="C58" s="23"/>
      <c r="D58" s="23"/>
      <c r="E58" s="33"/>
      <c r="F58" s="33"/>
      <c r="G58" s="34"/>
      <c r="I58" s="7"/>
      <c r="J58" s="7"/>
      <c r="K58" s="7"/>
      <c r="L58" s="7"/>
    </row>
    <row r="59" spans="1:12" ht="15.75">
      <c r="A59" s="13"/>
      <c r="B59" s="23"/>
      <c r="C59" s="23"/>
      <c r="D59" s="23"/>
      <c r="E59" s="33"/>
      <c r="F59" s="33"/>
      <c r="G59" s="34"/>
      <c r="I59" s="7"/>
      <c r="J59" s="7"/>
      <c r="K59" s="7"/>
      <c r="L59" s="7"/>
    </row>
    <row r="60" spans="1:12" ht="15.75">
      <c r="A60" s="13"/>
      <c r="B60" s="23"/>
      <c r="C60" s="23"/>
      <c r="D60" s="23"/>
      <c r="E60" s="33"/>
      <c r="F60" s="33"/>
      <c r="G60" s="34"/>
      <c r="I60" s="7"/>
      <c r="J60" s="7"/>
      <c r="K60" s="7"/>
      <c r="L60" s="7"/>
    </row>
    <row r="61" spans="1:12" ht="15" customHeight="1">
      <c r="F61" s="33"/>
      <c r="G61" s="4"/>
      <c r="I61" s="7"/>
      <c r="J61" s="7"/>
      <c r="K61" s="7"/>
      <c r="L61" s="7"/>
    </row>
    <row r="62" spans="1:12">
      <c r="G62" s="3"/>
      <c r="I62" s="7"/>
      <c r="J62" s="7"/>
    </row>
    <row r="63" spans="1:12">
      <c r="G63" s="4"/>
      <c r="K63" s="7"/>
      <c r="L63" s="7"/>
    </row>
    <row r="64" spans="1:12" ht="15" customHeight="1">
      <c r="I64" s="7"/>
      <c r="J64" s="7"/>
      <c r="K64" s="7"/>
      <c r="L64" s="7"/>
    </row>
    <row r="65" spans="9:10" ht="15" customHeight="1">
      <c r="I65" s="7"/>
      <c r="J65" s="7"/>
    </row>
    <row r="66" spans="9:10" ht="15" customHeight="1"/>
    <row r="67" spans="9:10" ht="15" customHeight="1"/>
    <row r="68" spans="9:10" ht="15" customHeight="1"/>
    <row r="69" spans="9:10" ht="15" customHeight="1"/>
    <row r="70" spans="9:10" ht="15" customHeight="1"/>
    <row r="71" spans="9:10" ht="15" customHeight="1"/>
  </sheetData>
  <mergeCells count="10">
    <mergeCell ref="B54:C54"/>
    <mergeCell ref="F54:G54"/>
    <mergeCell ref="B55:C55"/>
    <mergeCell ref="F55:G55"/>
    <mergeCell ref="B10:G10"/>
    <mergeCell ref="B6:G6"/>
    <mergeCell ref="B7:G7"/>
    <mergeCell ref="B8:G8"/>
    <mergeCell ref="B53:C53"/>
    <mergeCell ref="F53:G53"/>
  </mergeCells>
  <pageMargins left="0.39370078740157483" right="0.39370078740157483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COLECTORA MARZO 2022</vt:lpstr>
      <vt:lpstr> NUEVA COLECTORA MARZO 2022</vt:lpstr>
      <vt:lpstr>'COLECTORA MARZO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Francia Vasquez</cp:lastModifiedBy>
  <cp:lastPrinted>2022-06-09T14:49:27Z</cp:lastPrinted>
  <dcterms:created xsi:type="dcterms:W3CDTF">2018-06-11T12:44:56Z</dcterms:created>
  <dcterms:modified xsi:type="dcterms:W3CDTF">2022-06-10T18:26:52Z</dcterms:modified>
</cp:coreProperties>
</file>