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13_ncr:1_{85DCA4F5-A339-492B-A0C8-2571DA810B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LECTORA OMSA ABRIL 2023" sheetId="1" r:id="rId1"/>
    <sheet name=" NUEVA COLECTORA ABRIL 2023" sheetId="2" r:id="rId2"/>
  </sheets>
  <externalReferences>
    <externalReference r:id="rId3"/>
  </externalReferences>
  <definedNames>
    <definedName name="_xlnm.Print_Titles" localSheetId="0">'COLECTORA OMSA ABRIL 2023'!$2:$11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E82" i="1" l="1"/>
  <c r="F82" i="1" l="1"/>
  <c r="G14" i="2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13" i="1" l="1"/>
  <c r="G14" i="1" s="1"/>
  <c r="G15" i="1" s="1"/>
  <c r="F47" i="2"/>
  <c r="G16" i="1" l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E47" i="2"/>
  <c r="G28" i="1" l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</calcChain>
</file>

<file path=xl/sharedStrings.xml><?xml version="1.0" encoding="utf-8"?>
<sst xmlns="http://schemas.openxmlformats.org/spreadsheetml/2006/main" count="110" uniqueCount="87">
  <si>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</si>
  <si>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</si>
  <si>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</si>
  <si>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</si>
  <si>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</si>
  <si>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</si>
  <si>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</si>
  <si>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</si>
  <si>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</si>
  <si>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</si>
  <si>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</si>
  <si>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</si>
  <si>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</si>
  <si>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</si>
  <si>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</si>
  <si>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</si>
  <si>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</si>
  <si>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</si>
  <si>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</si>
  <si>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</si>
  <si>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</si>
  <si>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</si>
  <si>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</si>
  <si>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</si>
  <si>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</si>
  <si>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</si>
  <si>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 xml:space="preserve">   Revisado por</t>
  </si>
  <si>
    <t xml:space="preserve">  Contadora  General</t>
  </si>
  <si>
    <t xml:space="preserve">                              Revisado por</t>
  </si>
  <si>
    <t xml:space="preserve">                           Contadora  General</t>
  </si>
  <si>
    <t>NOTA DEBITO</t>
  </si>
  <si>
    <t>Pago Iidemnizacion a Persona Disvinculado</t>
  </si>
  <si>
    <t>LIB-567</t>
  </si>
  <si>
    <t>N/C No Deposito omsa</t>
  </si>
  <si>
    <t>Nota  Debito</t>
  </si>
  <si>
    <t>Del 01 al 30 de Abril  2023</t>
  </si>
  <si>
    <t>Del 01 al 30 de Abril 2023</t>
  </si>
  <si>
    <t xml:space="preserve">                                   </t>
  </si>
  <si>
    <t>LIB-739</t>
  </si>
  <si>
    <t>LIB-740</t>
  </si>
  <si>
    <t>LIB-745</t>
  </si>
  <si>
    <t>LIB-759</t>
  </si>
  <si>
    <t>LIB-807</t>
  </si>
  <si>
    <t>LIB-817</t>
  </si>
  <si>
    <t>LIB-820</t>
  </si>
  <si>
    <t>LIB-866</t>
  </si>
  <si>
    <t>LIB-873</t>
  </si>
  <si>
    <t>LIB-885</t>
  </si>
  <si>
    <t>LIB-892</t>
  </si>
  <si>
    <t>LIB-895</t>
  </si>
  <si>
    <t>LIB-901</t>
  </si>
  <si>
    <t>LIB-904</t>
  </si>
  <si>
    <t>LIB-858</t>
  </si>
  <si>
    <t>LIB-906</t>
  </si>
  <si>
    <t>LIB-907</t>
  </si>
  <si>
    <t>LIB-908</t>
  </si>
  <si>
    <t>LIB-683</t>
  </si>
  <si>
    <t>Pago Ncf. 1500268 Pago Plicidad</t>
  </si>
  <si>
    <t>Pago Ncf. 1500057  Pago Plicidad</t>
  </si>
  <si>
    <t>Pago Ncf. 1500021  Pago Plicidad</t>
  </si>
  <si>
    <t>Pago Ncf. 1500080  Pago Plicidad</t>
  </si>
  <si>
    <t>Pago Ncf. 1500255  Pago Plicidad</t>
  </si>
  <si>
    <t>Pago Ncf. 1500208 Pago Plicidad</t>
  </si>
  <si>
    <t>Pago Ncf. 15000002 Recaucho Neumatico</t>
  </si>
  <si>
    <t>LIB-864</t>
  </si>
  <si>
    <t>Pago NCF. 15008312 Seg.. Persona</t>
  </si>
  <si>
    <t>Pago NCF. 15000297 Seg.. Persona</t>
  </si>
  <si>
    <t>Pago Stc. # 30032022 Serv. Sentencia</t>
  </si>
  <si>
    <t>Pago var.Fact.Pago Plicidad</t>
  </si>
  <si>
    <t>Pago Ncf. 15000026 Serv. Notarizacion</t>
  </si>
  <si>
    <t>Pago Ncf. 15000137 Serv. Tratm.Ozono</t>
  </si>
  <si>
    <t>Pago Ncf. 15000013 Serv. Notarizacion</t>
  </si>
  <si>
    <t>Pago Ncf. 15000003 Serv. Notarizacion</t>
  </si>
  <si>
    <t>Pago Ncf. 15000145 Serv. Tratm.Ozono</t>
  </si>
  <si>
    <t>Pago Ncf. 15000065 Serv. Notarizacion</t>
  </si>
  <si>
    <t>Pago Ncf. 1500126 Serv. Notarizacion</t>
  </si>
  <si>
    <t>Pago Ncf. 150002243 Alq. Impresoran</t>
  </si>
  <si>
    <t>LIB-922</t>
  </si>
  <si>
    <t>Pago Ncf. 15000127 Serv. Notarizacion</t>
  </si>
  <si>
    <t>LIB-929</t>
  </si>
  <si>
    <t>Pago Ncf. 15000114 Serv. Notarizacion</t>
  </si>
  <si>
    <t>LIB-830</t>
  </si>
  <si>
    <t>Pago Ncf. 15000101 Pago Plicidad</t>
  </si>
  <si>
    <t>Pago Aquiler de Guagua Instituto Agrario (IAD)</t>
  </si>
  <si>
    <t>R-000039</t>
  </si>
  <si>
    <t xml:space="preserve">                             Licda. Ruth Garcia</t>
  </si>
  <si>
    <t xml:space="preserve">      Licda. Ruth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</si>
</sst>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3"/>
      <color theme="1"/>
      <name val="Garamond"/>
      <family val="1"/>
    </font>
    <font>
      <b/>
      <i/>
      <sz val="1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6">
    <xf numFmtId="0" fontId="0" fillId="0" borderId="0" xfId="0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/>
    <xf numFmtId="43" fontId="19" fillId="0" borderId="0" xfId="1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43" fontId="26" fillId="0" borderId="0" xfId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10" xfId="0" applyBorder="1"/>
    <xf numFmtId="0" fontId="22" fillId="33" borderId="14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32" fillId="33" borderId="16" xfId="1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43" fontId="22" fillId="33" borderId="17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43" fontId="29" fillId="0" borderId="19" xfId="1" applyFont="1" applyFill="1" applyBorder="1"/>
    <xf numFmtId="43" fontId="28" fillId="0" borderId="26" xfId="1" applyFont="1" applyFill="1" applyBorder="1"/>
    <xf numFmtId="0" fontId="29" fillId="0" borderId="18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43" fontId="33" fillId="0" borderId="18" xfId="1" applyFont="1" applyBorder="1"/>
    <xf numFmtId="43" fontId="34" fillId="0" borderId="25" xfId="1" applyFont="1" applyBorder="1"/>
    <xf numFmtId="0" fontId="33" fillId="0" borderId="18" xfId="0" applyFont="1" applyBorder="1" applyAlignment="1">
      <alignment horizontal="center"/>
    </xf>
    <xf numFmtId="14" fontId="36" fillId="33" borderId="11" xfId="0" applyNumberFormat="1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43" fontId="31" fillId="33" borderId="12" xfId="1" applyFont="1" applyFill="1" applyBorder="1" applyAlignment="1">
      <alignment vertical="center"/>
    </xf>
    <xf numFmtId="43" fontId="31" fillId="33" borderId="13" xfId="1" applyFont="1" applyFill="1" applyBorder="1" applyAlignment="1">
      <alignment vertical="center"/>
    </xf>
    <xf numFmtId="14" fontId="33" fillId="0" borderId="23" xfId="0" applyNumberFormat="1" applyFont="1" applyBorder="1" applyAlignment="1">
      <alignment horizontal="center"/>
    </xf>
    <xf numFmtId="14" fontId="33" fillId="0" borderId="24" xfId="0" applyNumberFormat="1" applyFont="1" applyBorder="1" applyAlignment="1">
      <alignment horizontal="center"/>
    </xf>
    <xf numFmtId="43" fontId="28" fillId="0" borderId="19" xfId="1" applyFont="1" applyFill="1" applyBorder="1"/>
    <xf numFmtId="43" fontId="33" fillId="0" borderId="18" xfId="1" applyFont="1" applyFill="1" applyBorder="1"/>
    <xf numFmtId="43" fontId="33" fillId="0" borderId="25" xfId="1" applyFont="1" applyFill="1" applyBorder="1"/>
    <xf numFmtId="0" fontId="3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33" fillId="0" borderId="27" xfId="1" applyFont="1" applyFill="1" applyBorder="1"/>
    <xf numFmtId="43" fontId="27" fillId="0" borderId="0" xfId="0" applyNumberFormat="1" applyFont="1"/>
    <xf numFmtId="43" fontId="29" fillId="0" borderId="0" xfId="1" applyFont="1" applyFill="1" applyBorder="1"/>
    <xf numFmtId="43" fontId="21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43" fontId="34" fillId="0" borderId="25" xfId="1" applyFont="1" applyFill="1" applyBorder="1"/>
    <xf numFmtId="43" fontId="29" fillId="0" borderId="10" xfId="1" applyFont="1" applyFill="1" applyBorder="1"/>
    <xf numFmtId="0" fontId="32" fillId="33" borderId="20" xfId="0" applyFont="1" applyFill="1" applyBorder="1" applyAlignment="1">
      <alignment horizontal="center"/>
    </xf>
    <xf numFmtId="0" fontId="23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3" fillId="33" borderId="21" xfId="1" applyFont="1" applyFill="1" applyBorder="1"/>
    <xf numFmtId="43" fontId="24" fillId="33" borderId="21" xfId="1" applyFont="1" applyFill="1" applyBorder="1"/>
    <xf numFmtId="43" fontId="22" fillId="33" borderId="22" xfId="1" applyFont="1" applyFill="1" applyBorder="1" applyAlignment="1">
      <alignment horizontal="center"/>
    </xf>
    <xf numFmtId="0" fontId="3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43" fontId="22" fillId="33" borderId="10" xfId="1" applyFont="1" applyFill="1" applyBorder="1" applyAlignment="1">
      <alignment horizontal="center"/>
    </xf>
    <xf numFmtId="14" fontId="33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3" fontId="28" fillId="0" borderId="10" xfId="1" applyFont="1" applyFill="1" applyBorder="1"/>
    <xf numFmtId="0" fontId="33" fillId="0" borderId="10" xfId="0" applyFont="1" applyBorder="1" applyAlignment="1">
      <alignment horizontal="center"/>
    </xf>
    <xf numFmtId="43" fontId="33" fillId="0" borderId="10" xfId="1" applyFont="1" applyBorder="1"/>
    <xf numFmtId="43" fontId="29" fillId="0" borderId="10" xfId="0" applyNumberFormat="1" applyFont="1" applyBorder="1" applyAlignment="1">
      <alignment horizontal="center"/>
    </xf>
    <xf numFmtId="0" fontId="35" fillId="34" borderId="28" xfId="0" applyFont="1" applyFill="1" applyBorder="1" applyAlignment="1">
      <alignment horizontal="center"/>
    </xf>
    <xf numFmtId="0" fontId="22" fillId="34" borderId="29" xfId="0" applyFont="1" applyFill="1" applyBorder="1" applyAlignment="1">
      <alignment horizontal="center"/>
    </xf>
    <xf numFmtId="0" fontId="31" fillId="34" borderId="29" xfId="0" applyFont="1" applyFill="1" applyBorder="1" applyAlignment="1">
      <alignment horizontal="center"/>
    </xf>
    <xf numFmtId="43" fontId="31" fillId="34" borderId="29" xfId="1" applyFont="1" applyFill="1" applyBorder="1" applyAlignment="1">
      <alignment vertical="center"/>
    </xf>
    <xf numFmtId="43" fontId="22" fillId="34" borderId="30" xfId="1" applyFont="1" applyFill="1" applyBorder="1"/>
    <xf numFmtId="0" fontId="29" fillId="0" borderId="10" xfId="0" applyFont="1" applyBorder="1" applyAlignment="1">
      <alignment horizontal="left"/>
    </xf>
    <xf numFmtId="0" fontId="29" fillId="0" borderId="10" xfId="0" applyFont="1" applyBorder="1"/>
    <xf numFmtId="0" fontId="33" fillId="0" borderId="10" xfId="0" applyFont="1" applyBorder="1" applyAlignment="1">
      <alignment horizontal="left"/>
    </xf>
    <xf numFmtId="43" fontId="33" fillId="0" borderId="25" xfId="1" applyFont="1" applyBorder="1"/>
    <xf numFmtId="43" fontId="33" fillId="0" borderId="10" xfId="1" applyFont="1" applyFill="1" applyBorder="1"/>
    <xf numFmtId="0" fontId="18" fillId="0" borderId="0" xfId="0" applyFont="1" applyAlignment="1">
      <alignment horizontal="center"/>
    </xf>
    <xf numFmtId="0" fontId="31" fillId="33" borderId="14" xfId="0" applyFont="1" applyFill="1" applyBorder="1" applyAlignment="1">
      <alignment horizontal="center"/>
    </xf>
    <xf numFmtId="0" fontId="31" fillId="33" borderId="15" xfId="0" applyFont="1" applyFill="1" applyBorder="1" applyAlignment="1">
      <alignment horizontal="center"/>
    </xf>
    <xf numFmtId="0" fontId="31" fillId="33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31" fillId="33" borderId="2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22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294893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1943091</xdr:colOff>
      <xdr:row>0</xdr:row>
      <xdr:rowOff>66676</xdr:rowOff>
    </xdr:from>
    <xdr:to>
      <xdr:col>4</xdr:col>
      <xdr:colOff>38098</xdr:colOff>
      <xdr:row>3</xdr:row>
      <xdr:rowOff>76200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90941" y="66676"/>
          <a:ext cx="838207" cy="5810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466725</xdr:colOff>
      <xdr:row>4</xdr:row>
      <xdr:rowOff>38100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543051" cy="666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1200147</xdr:colOff>
      <xdr:row>0</xdr:row>
      <xdr:rowOff>48606</xdr:rowOff>
    </xdr:from>
    <xdr:to>
      <xdr:col>4</xdr:col>
      <xdr:colOff>400047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428997" y="48606"/>
          <a:ext cx="885825" cy="77054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%20CUENTA%20COLECTOR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3"/>
      <sheetName val="FEBRERO 2023"/>
      <sheetName val="MARZO 2023"/>
      <sheetName val="ABRIL 2023"/>
    </sheetNames>
    <sheetDataSet>
      <sheetData sheetId="0"/>
      <sheetData sheetId="1"/>
      <sheetData sheetId="2">
        <row r="25">
          <cell r="D25">
            <v>12380428.699999999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opLeftCell="A73" zoomScaleNormal="100" workbookViewId="0">
      <selection activeCell="E101" sqref="E101"/>
    </sheetView>
  </sheetViews>
  <sheetFormatPr baseColWidth="10" defaultRowHeight="15" customHeight="1"/>
  <cols>
    <col min="1" max="1" width="3.140625" customWidth="1"/>
    <col min="2" max="2" width="12.42578125" style="7" customWidth="1"/>
    <col min="3" max="3" width="9.85546875" style="7" customWidth="1"/>
    <col min="4" max="4" width="41.140625" style="7" customWidth="1"/>
    <col min="5" max="5" width="17" style="2" customWidth="1"/>
    <col min="6" max="6" width="17.42578125" style="4" customWidth="1"/>
    <col min="7" max="7" width="22.28515625" customWidth="1"/>
    <col min="8" max="8" width="15.140625" bestFit="1" customWidth="1"/>
    <col min="9" max="9" width="14.140625" bestFit="1" customWidth="1"/>
  </cols>
  <sheetData>
    <row r="1" spans="1:7">
      <c r="C1" s="8"/>
      <c r="D1" s="8"/>
      <c r="E1" s="5"/>
      <c r="F1" s="6"/>
      <c r="G1" s="3"/>
    </row>
    <row r="2" spans="1:7">
      <c r="B2" s="8"/>
      <c r="C2" s="8"/>
      <c r="D2" s="8"/>
      <c r="E2" s="5"/>
      <c r="F2" s="6"/>
      <c r="G2" s="3"/>
    </row>
    <row r="3" spans="1:7">
      <c r="B3" s="8"/>
      <c r="C3" s="8"/>
      <c r="D3" s="8"/>
      <c r="E3" s="5"/>
      <c r="F3" s="6"/>
      <c r="G3" s="3"/>
    </row>
    <row r="4" spans="1:7">
      <c r="B4" s="8"/>
      <c r="C4" s="8"/>
      <c r="D4" s="8"/>
      <c r="E4" s="5"/>
      <c r="F4" s="6"/>
      <c r="G4" s="3"/>
    </row>
    <row r="5" spans="1:7" ht="18.75">
      <c r="B5" s="93" t="s">
        <v>9</v>
      </c>
      <c r="C5" s="93"/>
      <c r="D5" s="93"/>
      <c r="E5" s="93"/>
      <c r="F5" s="93"/>
      <c r="G5" s="93"/>
    </row>
    <row r="6" spans="1:7" ht="18.75">
      <c r="B6" s="93" t="s">
        <v>8</v>
      </c>
      <c r="C6" s="93"/>
      <c r="D6" s="93"/>
      <c r="E6" s="93"/>
      <c r="F6" s="93"/>
      <c r="G6" s="93"/>
    </row>
    <row r="7" spans="1:7" ht="18.75">
      <c r="B7" s="93" t="s">
        <v>35</v>
      </c>
      <c r="C7" s="93"/>
      <c r="D7" s="93"/>
      <c r="E7" s="93"/>
      <c r="F7" s="93"/>
      <c r="G7" s="93"/>
    </row>
    <row r="8" spans="1:7" ht="16.5" thickBot="1">
      <c r="A8" s="9"/>
      <c r="B8" s="56"/>
      <c r="C8" s="10"/>
      <c r="D8" s="10"/>
      <c r="E8" s="11"/>
      <c r="F8" s="12"/>
      <c r="G8" s="13"/>
    </row>
    <row r="9" spans="1:7" ht="17.25" thickBot="1">
      <c r="A9" s="9"/>
      <c r="B9" s="94" t="s">
        <v>7</v>
      </c>
      <c r="C9" s="95"/>
      <c r="D9" s="95"/>
      <c r="E9" s="95"/>
      <c r="F9" s="95"/>
      <c r="G9" s="96"/>
    </row>
    <row r="10" spans="1:7" ht="15.75">
      <c r="A10" s="9"/>
      <c r="B10" s="67"/>
      <c r="C10" s="68"/>
      <c r="D10" s="69"/>
      <c r="E10" s="70"/>
      <c r="F10" s="71"/>
      <c r="G10" s="72" t="s">
        <v>6</v>
      </c>
    </row>
    <row r="11" spans="1:7" ht="15.75">
      <c r="A11" s="9"/>
      <c r="B11" s="73" t="s">
        <v>0</v>
      </c>
      <c r="C11" s="74" t="s">
        <v>13</v>
      </c>
      <c r="D11" s="74" t="s">
        <v>2</v>
      </c>
      <c r="E11" s="75" t="s">
        <v>3</v>
      </c>
      <c r="F11" s="75" t="s">
        <v>4</v>
      </c>
      <c r="G11" s="75" t="s">
        <v>5</v>
      </c>
    </row>
    <row r="12" spans="1:7" ht="16.5" customHeight="1">
      <c r="A12" s="9"/>
      <c r="B12" s="76">
        <v>45016</v>
      </c>
      <c r="C12" s="77"/>
      <c r="D12" s="78" t="s">
        <v>6</v>
      </c>
      <c r="E12" s="66"/>
      <c r="F12" s="79"/>
      <c r="G12" s="66">
        <f>+'[1]MARZO 2023'!$D$25</f>
        <v>12380428.699999999</v>
      </c>
    </row>
    <row r="13" spans="1:7" ht="16.5" customHeight="1">
      <c r="A13" s="9"/>
      <c r="B13" s="76">
        <v>45017</v>
      </c>
      <c r="C13" s="80"/>
      <c r="D13" s="88"/>
      <c r="E13" s="66">
        <v>282660</v>
      </c>
      <c r="F13" s="79"/>
      <c r="G13" s="66">
        <f>SUM(G12+E13-F13)</f>
        <v>12663088.699999999</v>
      </c>
    </row>
    <row r="14" spans="1:7" ht="16.5" customHeight="1">
      <c r="A14" s="9"/>
      <c r="B14" s="76">
        <v>45018</v>
      </c>
      <c r="C14" s="77"/>
      <c r="D14" s="77"/>
      <c r="E14" s="66">
        <v>135310</v>
      </c>
      <c r="F14" s="66"/>
      <c r="G14" s="66">
        <f t="shared" ref="G14:G81" si="0">SUM(G13+E14-F14)</f>
        <v>12798398.699999999</v>
      </c>
    </row>
    <row r="15" spans="1:7" ht="16.5" customHeight="1">
      <c r="A15" s="9"/>
      <c r="B15" s="76">
        <v>45018</v>
      </c>
      <c r="C15" s="77"/>
      <c r="D15" s="77" t="s">
        <v>33</v>
      </c>
      <c r="E15" s="66"/>
      <c r="F15" s="66"/>
      <c r="G15" s="66">
        <f t="shared" si="0"/>
        <v>12798398.699999999</v>
      </c>
    </row>
    <row r="16" spans="1:7" ht="15.75">
      <c r="A16" s="9"/>
      <c r="B16" s="76">
        <v>45019</v>
      </c>
      <c r="C16" s="77"/>
      <c r="D16" s="78"/>
      <c r="E16" s="66">
        <v>544595</v>
      </c>
      <c r="F16" s="66"/>
      <c r="G16" s="66">
        <f t="shared" si="0"/>
        <v>13342993.699999999</v>
      </c>
    </row>
    <row r="17" spans="1:7" ht="15.75">
      <c r="A17" s="9"/>
      <c r="B17" s="76">
        <v>45019</v>
      </c>
      <c r="C17" s="80" t="s">
        <v>84</v>
      </c>
      <c r="D17" s="90" t="s">
        <v>83</v>
      </c>
      <c r="E17" s="92">
        <v>320000</v>
      </c>
      <c r="F17" s="66"/>
      <c r="G17" s="66">
        <f t="shared" si="0"/>
        <v>13662993.699999999</v>
      </c>
    </row>
    <row r="18" spans="1:7" ht="15.75" customHeight="1">
      <c r="A18" s="9"/>
      <c r="B18" s="76">
        <v>45020</v>
      </c>
      <c r="C18" s="80"/>
      <c r="D18" s="89"/>
      <c r="E18" s="66">
        <v>489700</v>
      </c>
      <c r="F18" s="66"/>
      <c r="G18" s="66">
        <f t="shared" si="0"/>
        <v>14152693.699999999</v>
      </c>
    </row>
    <row r="19" spans="1:7" ht="15.75" customHeight="1">
      <c r="A19" s="9"/>
      <c r="B19" s="76">
        <v>45020</v>
      </c>
      <c r="C19" s="80" t="s">
        <v>56</v>
      </c>
      <c r="D19" s="88" t="s">
        <v>57</v>
      </c>
      <c r="E19" s="66"/>
      <c r="F19" s="66">
        <v>41300</v>
      </c>
      <c r="G19" s="66">
        <f t="shared" si="0"/>
        <v>14111393.699999999</v>
      </c>
    </row>
    <row r="20" spans="1:7" ht="15.75">
      <c r="A20" s="9"/>
      <c r="B20" s="76">
        <v>45021</v>
      </c>
      <c r="C20" s="77"/>
      <c r="D20" s="77"/>
      <c r="E20" s="66">
        <v>458795</v>
      </c>
      <c r="F20" s="66"/>
      <c r="G20" s="66">
        <f t="shared" si="0"/>
        <v>14570188.699999999</v>
      </c>
    </row>
    <row r="21" spans="1:7" ht="15.75">
      <c r="A21" s="9"/>
      <c r="B21" s="76">
        <v>45022</v>
      </c>
      <c r="C21" s="77"/>
      <c r="D21" s="78"/>
      <c r="E21" s="66">
        <v>211590</v>
      </c>
      <c r="F21" s="66"/>
      <c r="G21" s="66">
        <f t="shared" si="0"/>
        <v>14781778.699999999</v>
      </c>
    </row>
    <row r="22" spans="1:7" ht="15.75">
      <c r="A22" s="9"/>
      <c r="B22" s="76">
        <v>45022</v>
      </c>
      <c r="C22" s="77"/>
      <c r="D22" s="77" t="s">
        <v>34</v>
      </c>
      <c r="E22" s="66"/>
      <c r="F22" s="66">
        <v>55</v>
      </c>
      <c r="G22" s="66">
        <f t="shared" si="0"/>
        <v>14781723.699999999</v>
      </c>
    </row>
    <row r="23" spans="1:7" ht="15.75">
      <c r="A23" s="9"/>
      <c r="B23" s="76">
        <v>45022</v>
      </c>
      <c r="C23" s="77"/>
      <c r="D23" s="77" t="s">
        <v>33</v>
      </c>
      <c r="E23" s="66">
        <v>120000</v>
      </c>
      <c r="F23" s="66"/>
      <c r="G23" s="66">
        <f>SUM(G22+E23)</f>
        <v>14901723.699999999</v>
      </c>
    </row>
    <row r="24" spans="1:7" ht="15.75" customHeight="1">
      <c r="A24" s="9"/>
      <c r="B24" s="76">
        <v>45023</v>
      </c>
      <c r="C24" s="77"/>
      <c r="D24" s="77"/>
      <c r="E24" s="66">
        <v>74015</v>
      </c>
      <c r="F24" s="66"/>
      <c r="G24" s="66">
        <f t="shared" ref="G24:G28" si="1">SUM(G23+E24)</f>
        <v>14975738.699999999</v>
      </c>
    </row>
    <row r="25" spans="1:7" ht="15.75" customHeight="1">
      <c r="A25" s="9"/>
      <c r="B25" s="76">
        <v>45024</v>
      </c>
      <c r="C25" s="77"/>
      <c r="D25" s="77"/>
      <c r="E25" s="66">
        <v>115720</v>
      </c>
      <c r="F25" s="66"/>
      <c r="G25" s="66">
        <f t="shared" si="1"/>
        <v>15091458.699999999</v>
      </c>
    </row>
    <row r="26" spans="1:7" ht="15.75" customHeight="1">
      <c r="A26" s="9"/>
      <c r="B26" s="76">
        <v>45025</v>
      </c>
      <c r="C26" s="77"/>
      <c r="D26" s="77"/>
      <c r="E26" s="66">
        <v>94230</v>
      </c>
      <c r="F26" s="66"/>
      <c r="G26" s="66">
        <f t="shared" si="1"/>
        <v>15185688.699999999</v>
      </c>
    </row>
    <row r="27" spans="1:7" ht="15.75" customHeight="1">
      <c r="A27" s="9"/>
      <c r="B27" s="76">
        <v>45026</v>
      </c>
      <c r="C27" s="77"/>
      <c r="D27" s="77"/>
      <c r="E27" s="66">
        <v>591045</v>
      </c>
      <c r="F27" s="66"/>
      <c r="G27" s="66">
        <f t="shared" si="1"/>
        <v>15776733.699999999</v>
      </c>
    </row>
    <row r="28" spans="1:7" ht="15.75" customHeight="1">
      <c r="A28" s="9"/>
      <c r="B28" s="76">
        <v>45027</v>
      </c>
      <c r="C28" s="77"/>
      <c r="D28" s="77"/>
      <c r="E28" s="66">
        <v>568885</v>
      </c>
      <c r="F28" s="66"/>
      <c r="G28" s="66">
        <f t="shared" si="1"/>
        <v>16345618.699999999</v>
      </c>
    </row>
    <row r="29" spans="1:7" ht="15.75" customHeight="1">
      <c r="A29" s="9"/>
      <c r="B29" s="76">
        <v>45027</v>
      </c>
      <c r="C29" s="80" t="s">
        <v>38</v>
      </c>
      <c r="D29" s="88" t="s">
        <v>58</v>
      </c>
      <c r="E29" s="66"/>
      <c r="F29" s="66">
        <v>47200</v>
      </c>
      <c r="G29" s="66">
        <f t="shared" si="0"/>
        <v>16298418.699999999</v>
      </c>
    </row>
    <row r="30" spans="1:7" ht="15.75" customHeight="1">
      <c r="A30" s="9"/>
      <c r="B30" s="76">
        <v>45027</v>
      </c>
      <c r="C30" s="80" t="s">
        <v>39</v>
      </c>
      <c r="D30" s="88" t="s">
        <v>59</v>
      </c>
      <c r="E30" s="66"/>
      <c r="F30" s="66">
        <v>47200</v>
      </c>
      <c r="G30" s="66">
        <f t="shared" si="0"/>
        <v>16251218.699999999</v>
      </c>
    </row>
    <row r="31" spans="1:7" ht="15.75" customHeight="1">
      <c r="A31" s="9"/>
      <c r="B31" s="76">
        <v>45027</v>
      </c>
      <c r="C31" s="80" t="s">
        <v>40</v>
      </c>
      <c r="D31" s="77"/>
      <c r="E31" s="66"/>
      <c r="F31" s="66">
        <v>23073.37</v>
      </c>
      <c r="G31" s="66">
        <f t="shared" si="0"/>
        <v>16228145.33</v>
      </c>
    </row>
    <row r="32" spans="1:7" ht="15.75" customHeight="1">
      <c r="A32" s="9"/>
      <c r="B32" s="76">
        <v>45027</v>
      </c>
      <c r="C32" s="80" t="s">
        <v>41</v>
      </c>
      <c r="D32" s="77"/>
      <c r="E32" s="66"/>
      <c r="F32" s="66">
        <v>41300</v>
      </c>
      <c r="G32" s="66">
        <f t="shared" si="0"/>
        <v>16186845.33</v>
      </c>
    </row>
    <row r="33" spans="1:7" ht="15.75" customHeight="1">
      <c r="A33" s="9"/>
      <c r="B33" s="76">
        <v>45028</v>
      </c>
      <c r="C33" s="77"/>
      <c r="D33" s="77"/>
      <c r="E33" s="66">
        <v>559050</v>
      </c>
      <c r="F33" s="66"/>
      <c r="G33" s="66">
        <f t="shared" si="0"/>
        <v>16745895.33</v>
      </c>
    </row>
    <row r="34" spans="1:7" ht="15.75" customHeight="1">
      <c r="A34" s="9"/>
      <c r="B34" s="76">
        <v>45028</v>
      </c>
      <c r="C34" s="77"/>
      <c r="D34" s="77" t="s">
        <v>34</v>
      </c>
      <c r="E34" s="66"/>
      <c r="F34" s="66">
        <v>150</v>
      </c>
      <c r="G34" s="66">
        <f t="shared" si="0"/>
        <v>16745745.33</v>
      </c>
    </row>
    <row r="35" spans="1:7" ht="15.75" customHeight="1">
      <c r="A35" s="9"/>
      <c r="B35" s="76">
        <v>45029</v>
      </c>
      <c r="C35" s="77"/>
      <c r="D35" s="77"/>
      <c r="E35" s="66">
        <v>1038451.4</v>
      </c>
      <c r="F35" s="66"/>
      <c r="G35" s="66">
        <f t="shared" si="0"/>
        <v>17784196.73</v>
      </c>
    </row>
    <row r="36" spans="1:7" ht="15.75" customHeight="1">
      <c r="A36" s="9"/>
      <c r="B36" s="76">
        <v>45029</v>
      </c>
      <c r="C36" s="77"/>
      <c r="D36" s="77" t="s">
        <v>34</v>
      </c>
      <c r="E36" s="66"/>
      <c r="F36" s="66">
        <v>100</v>
      </c>
      <c r="G36" s="66">
        <f t="shared" si="0"/>
        <v>17784096.73</v>
      </c>
    </row>
    <row r="37" spans="1:7" ht="15.75" customHeight="1">
      <c r="A37" s="9"/>
      <c r="B37" s="76">
        <v>45029</v>
      </c>
      <c r="C37" s="77"/>
      <c r="D37" s="77" t="s">
        <v>34</v>
      </c>
      <c r="E37" s="66"/>
      <c r="F37" s="66"/>
      <c r="G37" s="66">
        <f t="shared" si="0"/>
        <v>17784096.73</v>
      </c>
    </row>
    <row r="38" spans="1:7" ht="15.75" customHeight="1">
      <c r="A38" s="9"/>
      <c r="B38" s="76">
        <v>45030</v>
      </c>
      <c r="C38" s="77"/>
      <c r="D38" s="77"/>
      <c r="E38" s="66">
        <v>545388</v>
      </c>
      <c r="F38" s="66"/>
      <c r="G38" s="66">
        <f t="shared" si="0"/>
        <v>18329484.73</v>
      </c>
    </row>
    <row r="39" spans="1:7" ht="15.75" customHeight="1">
      <c r="A39" s="9"/>
      <c r="B39" s="76">
        <v>45030</v>
      </c>
      <c r="C39" s="77"/>
      <c r="D39" s="77" t="s">
        <v>34</v>
      </c>
      <c r="E39" s="66"/>
      <c r="F39" s="66">
        <v>50</v>
      </c>
      <c r="G39" s="66">
        <f t="shared" si="0"/>
        <v>18329434.73</v>
      </c>
    </row>
    <row r="40" spans="1:7" ht="15.75" customHeight="1">
      <c r="A40" s="9"/>
      <c r="B40" s="76">
        <v>45031</v>
      </c>
      <c r="C40" s="77"/>
      <c r="D40" s="77"/>
      <c r="E40" s="66">
        <v>278115</v>
      </c>
      <c r="F40" s="66"/>
      <c r="G40" s="66">
        <f t="shared" si="0"/>
        <v>18607549.73</v>
      </c>
    </row>
    <row r="41" spans="1:7" ht="15.75" customHeight="1">
      <c r="A41" s="9"/>
      <c r="B41" s="76">
        <v>45032</v>
      </c>
      <c r="C41" s="77"/>
      <c r="D41" s="77"/>
      <c r="E41" s="66">
        <v>143270</v>
      </c>
      <c r="F41" s="66"/>
      <c r="G41" s="66">
        <f t="shared" si="0"/>
        <v>18750819.73</v>
      </c>
    </row>
    <row r="42" spans="1:7" ht="15.75" customHeight="1">
      <c r="A42" s="9"/>
      <c r="B42" s="76">
        <v>45033</v>
      </c>
      <c r="C42" s="77"/>
      <c r="D42" s="77"/>
      <c r="E42" s="66">
        <v>591125</v>
      </c>
      <c r="F42" s="66"/>
      <c r="G42" s="66">
        <f t="shared" si="0"/>
        <v>19341944.73</v>
      </c>
    </row>
    <row r="43" spans="1:7" ht="15.75" customHeight="1">
      <c r="A43" s="9"/>
      <c r="B43" s="76">
        <v>45033</v>
      </c>
      <c r="C43" s="77"/>
      <c r="D43" s="77" t="s">
        <v>34</v>
      </c>
      <c r="E43" s="66"/>
      <c r="F43" s="66">
        <v>50</v>
      </c>
      <c r="G43" s="66">
        <f t="shared" si="0"/>
        <v>19341894.73</v>
      </c>
    </row>
    <row r="44" spans="1:7" ht="15.75" customHeight="1">
      <c r="A44" s="9"/>
      <c r="B44" s="76">
        <v>45034</v>
      </c>
      <c r="C44" s="80"/>
      <c r="D44" s="77"/>
      <c r="E44" s="66">
        <v>556855</v>
      </c>
      <c r="F44" s="66"/>
      <c r="G44" s="66">
        <f t="shared" si="0"/>
        <v>19898749.73</v>
      </c>
    </row>
    <row r="45" spans="1:7" ht="15.75" customHeight="1">
      <c r="A45" s="9"/>
      <c r="B45" s="76">
        <v>45034</v>
      </c>
      <c r="C45" s="80" t="s">
        <v>42</v>
      </c>
      <c r="D45" s="88" t="s">
        <v>60</v>
      </c>
      <c r="E45" s="66"/>
      <c r="F45" s="66">
        <v>41300</v>
      </c>
      <c r="G45" s="66">
        <f t="shared" si="0"/>
        <v>19857449.73</v>
      </c>
    </row>
    <row r="46" spans="1:7" ht="15.75" customHeight="1">
      <c r="A46" s="9"/>
      <c r="B46" s="76">
        <v>45034</v>
      </c>
      <c r="C46" s="80" t="s">
        <v>43</v>
      </c>
      <c r="D46" s="88" t="s">
        <v>61</v>
      </c>
      <c r="E46" s="66"/>
      <c r="F46" s="66">
        <v>41300</v>
      </c>
      <c r="G46" s="66">
        <f t="shared" si="0"/>
        <v>19816149.73</v>
      </c>
    </row>
    <row r="47" spans="1:7" ht="15.75" customHeight="1">
      <c r="A47" s="9"/>
      <c r="B47" s="76">
        <v>45035</v>
      </c>
      <c r="C47" s="77"/>
      <c r="D47" s="77"/>
      <c r="E47" s="66">
        <v>535560</v>
      </c>
      <c r="F47" s="66"/>
      <c r="G47" s="66">
        <f t="shared" si="0"/>
        <v>20351709.73</v>
      </c>
    </row>
    <row r="48" spans="1:7" ht="15.75" customHeight="1">
      <c r="A48" s="9"/>
      <c r="B48" s="76">
        <v>45035</v>
      </c>
      <c r="C48" s="80" t="s">
        <v>44</v>
      </c>
      <c r="D48" s="88" t="s">
        <v>62</v>
      </c>
      <c r="E48" s="66"/>
      <c r="F48" s="66">
        <v>70800</v>
      </c>
      <c r="G48" s="66">
        <f t="shared" si="0"/>
        <v>20280909.73</v>
      </c>
    </row>
    <row r="49" spans="1:7" ht="15.75" customHeight="1">
      <c r="A49" s="9"/>
      <c r="B49" s="76">
        <v>45036</v>
      </c>
      <c r="C49" s="77"/>
      <c r="D49" s="77"/>
      <c r="E49" s="81">
        <v>537845</v>
      </c>
      <c r="F49" s="66"/>
      <c r="G49" s="66">
        <f t="shared" si="0"/>
        <v>20818754.73</v>
      </c>
    </row>
    <row r="50" spans="1:7" ht="15.75" customHeight="1">
      <c r="A50" s="9"/>
      <c r="B50" s="76">
        <v>45037</v>
      </c>
      <c r="C50" s="28"/>
      <c r="D50" s="28"/>
      <c r="E50" s="81">
        <v>528185</v>
      </c>
      <c r="F50" s="66"/>
      <c r="G50" s="66">
        <f t="shared" si="0"/>
        <v>21346939.73</v>
      </c>
    </row>
    <row r="51" spans="1:7" ht="15.75" customHeight="1">
      <c r="A51" s="9"/>
      <c r="B51" s="76">
        <v>45037</v>
      </c>
      <c r="C51" s="28"/>
      <c r="D51" s="77" t="s">
        <v>34</v>
      </c>
      <c r="E51" s="81"/>
      <c r="F51" s="66">
        <v>80</v>
      </c>
      <c r="G51" s="66">
        <f t="shared" si="0"/>
        <v>21346859.73</v>
      </c>
    </row>
    <row r="52" spans="1:7" ht="15.75" customHeight="1">
      <c r="A52" s="9"/>
      <c r="B52" s="76">
        <v>45037</v>
      </c>
      <c r="C52" s="80" t="s">
        <v>52</v>
      </c>
      <c r="D52" s="88" t="s">
        <v>63</v>
      </c>
      <c r="E52" s="81"/>
      <c r="F52" s="66">
        <v>750000.33</v>
      </c>
      <c r="G52" s="66">
        <f t="shared" si="0"/>
        <v>20596859.400000002</v>
      </c>
    </row>
    <row r="53" spans="1:7" ht="15.75" customHeight="1">
      <c r="A53" s="9"/>
      <c r="B53" s="76">
        <v>45037</v>
      </c>
      <c r="C53" s="80" t="s">
        <v>64</v>
      </c>
      <c r="D53" s="88" t="s">
        <v>65</v>
      </c>
      <c r="E53" s="81"/>
      <c r="F53" s="66">
        <v>650799</v>
      </c>
      <c r="G53" s="66">
        <f t="shared" si="0"/>
        <v>19946060.400000002</v>
      </c>
    </row>
    <row r="54" spans="1:7" ht="15.75" customHeight="1">
      <c r="A54" s="9"/>
      <c r="B54" s="76">
        <v>45037</v>
      </c>
      <c r="C54" s="80" t="s">
        <v>45</v>
      </c>
      <c r="D54" s="88" t="s">
        <v>66</v>
      </c>
      <c r="E54" s="81"/>
      <c r="F54" s="66">
        <v>1016400</v>
      </c>
      <c r="G54" s="66">
        <f t="shared" si="0"/>
        <v>18929660.400000002</v>
      </c>
    </row>
    <row r="55" spans="1:7" ht="15.75" customHeight="1">
      <c r="A55" s="9"/>
      <c r="B55" s="76">
        <v>45037</v>
      </c>
      <c r="C55" s="80"/>
      <c r="D55" s="90" t="s">
        <v>31</v>
      </c>
      <c r="E55" s="81"/>
      <c r="F55" s="66"/>
      <c r="G55" s="66">
        <f t="shared" si="0"/>
        <v>18929660.400000002</v>
      </c>
    </row>
    <row r="56" spans="1:7" ht="15.75" customHeight="1">
      <c r="A56" s="9"/>
      <c r="B56" s="76">
        <v>45038</v>
      </c>
      <c r="C56" s="77"/>
      <c r="D56" s="77"/>
      <c r="E56" s="66">
        <v>254535</v>
      </c>
      <c r="F56" s="66"/>
      <c r="G56" s="66">
        <f t="shared" si="0"/>
        <v>19184195.400000002</v>
      </c>
    </row>
    <row r="57" spans="1:7" ht="15.75" customHeight="1">
      <c r="A57" s="9"/>
      <c r="B57" s="76">
        <v>45038</v>
      </c>
      <c r="C57" s="80" t="s">
        <v>32</v>
      </c>
      <c r="D57" s="88" t="s">
        <v>75</v>
      </c>
      <c r="E57" s="66"/>
      <c r="F57" s="66"/>
      <c r="G57" s="66">
        <f t="shared" si="0"/>
        <v>19184195.400000002</v>
      </c>
    </row>
    <row r="58" spans="1:7" ht="15.75" customHeight="1">
      <c r="A58" s="9"/>
      <c r="B58" s="76">
        <v>45039</v>
      </c>
      <c r="C58" s="77"/>
      <c r="D58" s="77"/>
      <c r="E58" s="66">
        <v>128950</v>
      </c>
      <c r="F58" s="66"/>
      <c r="G58" s="66">
        <f t="shared" si="0"/>
        <v>19313145.400000002</v>
      </c>
    </row>
    <row r="59" spans="1:7" ht="15.75" customHeight="1">
      <c r="A59" s="9"/>
      <c r="B59" s="76">
        <v>45040</v>
      </c>
      <c r="C59" s="77"/>
      <c r="D59" s="77"/>
      <c r="E59" s="66">
        <v>507910</v>
      </c>
      <c r="F59" s="66"/>
      <c r="G59" s="66">
        <f t="shared" si="0"/>
        <v>19821055.400000002</v>
      </c>
    </row>
    <row r="60" spans="1:7" ht="15.75" customHeight="1">
      <c r="A60" s="9"/>
      <c r="B60" s="76">
        <v>45040</v>
      </c>
      <c r="C60" s="77"/>
      <c r="D60" s="77" t="s">
        <v>34</v>
      </c>
      <c r="E60" s="66"/>
      <c r="F60" s="66">
        <v>550</v>
      </c>
      <c r="G60" s="66">
        <f t="shared" si="0"/>
        <v>19820505.400000002</v>
      </c>
    </row>
    <row r="61" spans="1:7" ht="15.75" customHeight="1">
      <c r="A61" s="9"/>
      <c r="B61" s="76">
        <v>45040</v>
      </c>
      <c r="C61" s="80" t="s">
        <v>46</v>
      </c>
      <c r="D61" s="88" t="s">
        <v>67</v>
      </c>
      <c r="E61" s="66"/>
      <c r="F61" s="66">
        <v>1500000</v>
      </c>
      <c r="G61" s="66">
        <f t="shared" si="0"/>
        <v>18320505.400000002</v>
      </c>
    </row>
    <row r="62" spans="1:7" ht="15.75" customHeight="1">
      <c r="A62" s="9"/>
      <c r="B62" s="76">
        <v>45040</v>
      </c>
      <c r="C62" s="80" t="s">
        <v>47</v>
      </c>
      <c r="D62" s="88" t="s">
        <v>68</v>
      </c>
      <c r="E62" s="66"/>
      <c r="F62" s="66">
        <v>161666.66</v>
      </c>
      <c r="G62" s="66">
        <f t="shared" si="0"/>
        <v>18158838.740000002</v>
      </c>
    </row>
    <row r="63" spans="1:7" ht="15.75" customHeight="1">
      <c r="A63" s="9"/>
      <c r="B63" s="76">
        <v>45040</v>
      </c>
      <c r="C63" s="80" t="s">
        <v>48</v>
      </c>
      <c r="D63" s="88" t="s">
        <v>69</v>
      </c>
      <c r="E63" s="66"/>
      <c r="F63" s="66">
        <v>59000</v>
      </c>
      <c r="G63" s="66">
        <f t="shared" si="0"/>
        <v>18099838.740000002</v>
      </c>
    </row>
    <row r="64" spans="1:7" ht="15.75" customHeight="1">
      <c r="A64" s="9"/>
      <c r="B64" s="76">
        <v>45040</v>
      </c>
      <c r="C64" s="80" t="s">
        <v>49</v>
      </c>
      <c r="D64" s="88" t="s">
        <v>70</v>
      </c>
      <c r="E64" s="66"/>
      <c r="F64" s="66">
        <v>412000</v>
      </c>
      <c r="G64" s="66">
        <f t="shared" si="0"/>
        <v>17687838.740000002</v>
      </c>
    </row>
    <row r="65" spans="1:9" ht="15.75" customHeight="1">
      <c r="A65" s="9"/>
      <c r="B65" s="76">
        <v>45040</v>
      </c>
      <c r="C65" s="80" t="s">
        <v>50</v>
      </c>
      <c r="D65" s="88" t="s">
        <v>71</v>
      </c>
      <c r="E65" s="66"/>
      <c r="F65" s="66">
        <v>94400</v>
      </c>
      <c r="G65" s="66">
        <f t="shared" si="0"/>
        <v>17593438.740000002</v>
      </c>
    </row>
    <row r="66" spans="1:9" ht="15.75" customHeight="1">
      <c r="A66" s="9"/>
      <c r="B66" s="76">
        <v>45041</v>
      </c>
      <c r="C66" s="77"/>
      <c r="D66" s="77"/>
      <c r="E66" s="66">
        <v>525689</v>
      </c>
      <c r="F66" s="66"/>
      <c r="G66" s="66">
        <f>SUM(G65+E66-F66)</f>
        <v>18119127.740000002</v>
      </c>
    </row>
    <row r="67" spans="1:9" ht="15.75" customHeight="1">
      <c r="A67" s="9"/>
      <c r="B67" s="76">
        <v>45041</v>
      </c>
      <c r="C67" s="77"/>
      <c r="D67" s="77" t="s">
        <v>34</v>
      </c>
      <c r="E67" s="66"/>
      <c r="F67" s="66">
        <v>50</v>
      </c>
      <c r="G67" s="66">
        <f t="shared" si="0"/>
        <v>18119077.740000002</v>
      </c>
    </row>
    <row r="68" spans="1:9" ht="15.75" customHeight="1">
      <c r="A68" s="9"/>
      <c r="B68" s="76">
        <v>45041</v>
      </c>
      <c r="C68" s="80" t="s">
        <v>51</v>
      </c>
      <c r="D68" s="88" t="s">
        <v>72</v>
      </c>
      <c r="E68" s="66"/>
      <c r="F68" s="66">
        <v>70800</v>
      </c>
      <c r="G68" s="66">
        <f t="shared" si="0"/>
        <v>18048277.740000002</v>
      </c>
      <c r="I68" s="1"/>
    </row>
    <row r="69" spans="1:9" ht="15.75" customHeight="1">
      <c r="A69" s="9"/>
      <c r="B69" s="76">
        <v>45041</v>
      </c>
      <c r="C69" s="80" t="s">
        <v>53</v>
      </c>
      <c r="D69" s="88" t="s">
        <v>73</v>
      </c>
      <c r="E69" s="66"/>
      <c r="F69" s="66">
        <v>412000</v>
      </c>
      <c r="G69" s="66">
        <f t="shared" si="0"/>
        <v>17636277.740000002</v>
      </c>
    </row>
    <row r="70" spans="1:9" ht="15.75" customHeight="1">
      <c r="A70" s="9"/>
      <c r="B70" s="76">
        <v>45041</v>
      </c>
      <c r="C70" s="80" t="s">
        <v>54</v>
      </c>
      <c r="D70" s="88" t="s">
        <v>74</v>
      </c>
      <c r="E70" s="66"/>
      <c r="F70" s="66">
        <v>349228</v>
      </c>
      <c r="G70" s="66">
        <f t="shared" si="0"/>
        <v>17287049.740000002</v>
      </c>
    </row>
    <row r="71" spans="1:9" ht="15.75" customHeight="1">
      <c r="A71" s="9"/>
      <c r="B71" s="76">
        <v>45041</v>
      </c>
      <c r="C71" s="80" t="s">
        <v>55</v>
      </c>
      <c r="D71" s="88" t="s">
        <v>76</v>
      </c>
      <c r="E71" s="66"/>
      <c r="F71" s="66">
        <v>367500</v>
      </c>
      <c r="G71" s="66">
        <f t="shared" si="0"/>
        <v>16919549.740000002</v>
      </c>
    </row>
    <row r="72" spans="1:9" ht="15.75" customHeight="1">
      <c r="A72" s="9"/>
      <c r="B72" s="76">
        <v>45042</v>
      </c>
      <c r="C72" s="77"/>
      <c r="D72" s="77"/>
      <c r="E72" s="66">
        <v>527165</v>
      </c>
      <c r="F72" s="66"/>
      <c r="G72" s="66">
        <f t="shared" si="0"/>
        <v>17446714.740000002</v>
      </c>
    </row>
    <row r="73" spans="1:9" ht="15.75" customHeight="1">
      <c r="A73" s="9"/>
      <c r="B73" s="76">
        <v>45043</v>
      </c>
      <c r="C73" s="77"/>
      <c r="D73" s="82"/>
      <c r="E73" s="66">
        <v>504675</v>
      </c>
      <c r="F73" s="66"/>
      <c r="G73" s="66">
        <f t="shared" si="0"/>
        <v>17951389.740000002</v>
      </c>
    </row>
    <row r="74" spans="1:9" ht="15.75" customHeight="1">
      <c r="A74" s="9"/>
      <c r="B74" s="76">
        <v>45043</v>
      </c>
      <c r="C74" s="80" t="s">
        <v>77</v>
      </c>
      <c r="D74" s="88" t="s">
        <v>78</v>
      </c>
      <c r="E74" s="66"/>
      <c r="F74" s="66">
        <v>120360</v>
      </c>
      <c r="G74" s="66">
        <f t="shared" si="0"/>
        <v>17831029.740000002</v>
      </c>
    </row>
    <row r="75" spans="1:9" ht="15.75" customHeight="1">
      <c r="A75" s="9"/>
      <c r="B75" s="76">
        <v>45043</v>
      </c>
      <c r="C75" s="80" t="s">
        <v>79</v>
      </c>
      <c r="D75" s="88" t="s">
        <v>80</v>
      </c>
      <c r="E75" s="66"/>
      <c r="F75" s="66">
        <v>236000</v>
      </c>
      <c r="G75" s="66">
        <f t="shared" si="0"/>
        <v>17595029.740000002</v>
      </c>
    </row>
    <row r="76" spans="1:9" ht="15.75" customHeight="1">
      <c r="A76" s="9"/>
      <c r="B76" s="76">
        <v>45043</v>
      </c>
      <c r="C76" s="80" t="s">
        <v>81</v>
      </c>
      <c r="D76" s="88" t="s">
        <v>82</v>
      </c>
      <c r="E76" s="66"/>
      <c r="F76" s="66">
        <v>41300</v>
      </c>
      <c r="G76" s="66">
        <f t="shared" si="0"/>
        <v>17553729.740000002</v>
      </c>
    </row>
    <row r="77" spans="1:9" ht="15.75" customHeight="1">
      <c r="A77" s="9"/>
      <c r="B77" s="76">
        <v>45043</v>
      </c>
      <c r="C77" s="77"/>
      <c r="D77" s="82"/>
      <c r="E77" s="66"/>
      <c r="F77" s="66"/>
      <c r="G77" s="66">
        <f t="shared" si="0"/>
        <v>17553729.740000002</v>
      </c>
    </row>
    <row r="78" spans="1:9" ht="15.75" customHeight="1">
      <c r="A78" s="9"/>
      <c r="B78" s="76">
        <v>45044</v>
      </c>
      <c r="C78" s="77"/>
      <c r="D78" s="77"/>
      <c r="E78" s="66">
        <v>500875</v>
      </c>
      <c r="F78" s="66"/>
      <c r="G78" s="66">
        <f t="shared" si="0"/>
        <v>18054604.740000002</v>
      </c>
    </row>
    <row r="79" spans="1:9" ht="15.75" customHeight="1">
      <c r="A79" s="9"/>
      <c r="B79" s="76">
        <v>45045</v>
      </c>
      <c r="C79" s="77"/>
      <c r="D79" s="77"/>
      <c r="E79" s="66">
        <v>263260</v>
      </c>
      <c r="F79" s="66"/>
      <c r="G79" s="66">
        <f t="shared" si="0"/>
        <v>18317864.740000002</v>
      </c>
    </row>
    <row r="80" spans="1:9" ht="15.75" customHeight="1">
      <c r="A80" s="9"/>
      <c r="B80" s="76">
        <v>45045</v>
      </c>
      <c r="C80" s="77"/>
      <c r="D80" s="77" t="s">
        <v>34</v>
      </c>
      <c r="E80" s="66"/>
      <c r="F80" s="66"/>
      <c r="G80" s="66">
        <f t="shared" si="0"/>
        <v>18317864.740000002</v>
      </c>
    </row>
    <row r="81" spans="1:9" ht="15.75" customHeight="1">
      <c r="A81" s="9"/>
      <c r="B81" s="76">
        <v>45046</v>
      </c>
      <c r="C81" s="77"/>
      <c r="D81" s="77"/>
      <c r="E81" s="66">
        <v>132045</v>
      </c>
      <c r="F81" s="66"/>
      <c r="G81" s="66">
        <f t="shared" si="0"/>
        <v>18449909.740000002</v>
      </c>
    </row>
    <row r="82" spans="1:9" ht="21" customHeight="1" thickBot="1">
      <c r="A82" s="9"/>
      <c r="B82" s="83"/>
      <c r="C82" s="84"/>
      <c r="D82" s="85" t="s">
        <v>11</v>
      </c>
      <c r="E82" s="86">
        <f>SUM(E13:E81)</f>
        <v>12665493.4</v>
      </c>
      <c r="F82" s="86">
        <f>SUM(F12:F81)</f>
        <v>6596012.3600000003</v>
      </c>
      <c r="G82" s="87"/>
    </row>
    <row r="83" spans="1:9" ht="21" customHeight="1">
      <c r="A83" s="9"/>
      <c r="B83" s="57"/>
      <c r="C83" s="15"/>
      <c r="D83" s="63"/>
      <c r="E83" s="58"/>
      <c r="F83" s="16"/>
      <c r="G83" s="16"/>
      <c r="I83" s="1"/>
    </row>
    <row r="84" spans="1:9" ht="21" customHeight="1">
      <c r="A84" s="9"/>
      <c r="B84" s="57"/>
      <c r="C84" s="15"/>
      <c r="D84" s="15"/>
      <c r="E84" s="58"/>
      <c r="F84" s="16"/>
      <c r="G84" s="16"/>
      <c r="H84" s="1"/>
    </row>
    <row r="85" spans="1:9" ht="15.75">
      <c r="A85" s="10"/>
      <c r="B85" s="19"/>
      <c r="C85" s="20"/>
      <c r="D85" s="21"/>
      <c r="E85" s="62"/>
      <c r="F85" s="61"/>
      <c r="G85" s="23"/>
      <c r="H85" s="1"/>
      <c r="I85" s="1"/>
    </row>
    <row r="86" spans="1:9" ht="15.75">
      <c r="B86" s="97" t="s">
        <v>21</v>
      </c>
      <c r="C86" s="97"/>
      <c r="D86" s="101" t="s">
        <v>85</v>
      </c>
      <c r="E86" s="101"/>
      <c r="F86" s="99" t="s">
        <v>25</v>
      </c>
      <c r="G86" s="99"/>
      <c r="H86" s="1"/>
    </row>
    <row r="87" spans="1:9" ht="15.75">
      <c r="B87" s="98" t="s">
        <v>22</v>
      </c>
      <c r="C87" s="98"/>
      <c r="D87" s="101" t="s">
        <v>28</v>
      </c>
      <c r="E87" s="101"/>
      <c r="F87" s="97" t="s">
        <v>19</v>
      </c>
      <c r="G87" s="97"/>
    </row>
    <row r="88" spans="1:9" ht="15.75">
      <c r="B88" s="99" t="s">
        <v>23</v>
      </c>
      <c r="C88" s="99"/>
      <c r="D88" s="102" t="s">
        <v>29</v>
      </c>
      <c r="E88" s="102"/>
      <c r="F88" s="100" t="s">
        <v>20</v>
      </c>
      <c r="G88" s="100"/>
    </row>
    <row r="89" spans="1:9" ht="15.75">
      <c r="A89" s="9"/>
      <c r="G89" s="1"/>
    </row>
    <row r="90" spans="1:9" ht="15.75">
      <c r="A90" s="9"/>
      <c r="D90" s="59"/>
      <c r="G90" s="1"/>
    </row>
    <row r="91" spans="1:9" ht="15.75">
      <c r="A91" s="9"/>
      <c r="D91" s="59"/>
      <c r="G91" s="1"/>
    </row>
    <row r="92" spans="1:9" ht="15.75">
      <c r="A92" s="9"/>
      <c r="D92" s="59"/>
      <c r="G92" s="1"/>
    </row>
    <row r="101" spans="3:4" ht="15" customHeight="1">
      <c r="C101" s="59"/>
    </row>
    <row r="102" spans="3:4" ht="15" customHeight="1">
      <c r="C102" s="59"/>
    </row>
    <row r="103" spans="3:4" ht="15" customHeight="1">
      <c r="C103" s="59"/>
    </row>
    <row r="104" spans="3:4" ht="15" customHeight="1">
      <c r="C104" s="59"/>
    </row>
    <row r="105" spans="3:4" ht="15" customHeight="1">
      <c r="C105" s="59"/>
    </row>
    <row r="106" spans="3:4" ht="15" customHeight="1">
      <c r="C106" s="59"/>
    </row>
    <row r="107" spans="3:4" ht="15" customHeight="1">
      <c r="C107" s="59"/>
    </row>
    <row r="108" spans="3:4" ht="15" customHeight="1">
      <c r="C108" s="59"/>
    </row>
    <row r="109" spans="3:4" ht="15" customHeight="1">
      <c r="C109" s="59"/>
      <c r="D109" s="64"/>
    </row>
  </sheetData>
  <mergeCells count="13">
    <mergeCell ref="B87:C87"/>
    <mergeCell ref="B88:C88"/>
    <mergeCell ref="F86:G86"/>
    <mergeCell ref="F87:G87"/>
    <mergeCell ref="F88:G88"/>
    <mergeCell ref="D86:E86"/>
    <mergeCell ref="D87:E87"/>
    <mergeCell ref="D88:E88"/>
    <mergeCell ref="B6:G6"/>
    <mergeCell ref="B5:G5"/>
    <mergeCell ref="B7:G7"/>
    <mergeCell ref="B9:G9"/>
    <mergeCell ref="B86:C86"/>
  </mergeCells>
  <pageMargins left="0.19685039370078741" right="0.19685039370078741" top="0.19685039370078741" bottom="0.15748031496062992" header="0.19685039370078741" footer="0.1574803149606299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0"/>
  <sheetViews>
    <sheetView tabSelected="1" topLeftCell="A38" workbookViewId="0">
      <selection activeCell="G66" sqref="G66"/>
    </sheetView>
  </sheetViews>
  <sheetFormatPr baseColWidth="10" defaultRowHeight="15"/>
  <cols>
    <col min="1" max="1" width="3.140625" customWidth="1"/>
    <col min="2" max="2" width="11.7109375" style="7" customWidth="1"/>
    <col min="3" max="3" width="18.5703125" style="7" customWidth="1"/>
    <col min="4" max="4" width="25.28515625" style="7" customWidth="1"/>
    <col min="5" max="5" width="17" style="4" customWidth="1"/>
    <col min="6" max="6" width="15.42578125" style="4" customWidth="1"/>
    <col min="7" max="7" width="25" customWidth="1"/>
    <col min="8" max="8" width="8" customWidth="1"/>
    <col min="9" max="9" width="14.140625" style="2" bestFit="1" customWidth="1"/>
    <col min="10" max="10" width="17" style="2" customWidth="1"/>
  </cols>
  <sheetData>
    <row r="2" spans="1:10">
      <c r="B2" s="8"/>
      <c r="C2" s="8"/>
      <c r="D2" s="8"/>
      <c r="E2" s="6"/>
      <c r="F2" s="6"/>
      <c r="G2" s="3"/>
    </row>
    <row r="3" spans="1:10">
      <c r="B3" s="8"/>
      <c r="C3" s="8"/>
      <c r="D3" s="8"/>
      <c r="E3" s="6"/>
      <c r="F3" s="6"/>
      <c r="G3" s="3"/>
    </row>
    <row r="4" spans="1:10">
      <c r="B4" s="8"/>
      <c r="C4" s="8"/>
      <c r="D4" s="8"/>
      <c r="E4" s="6"/>
      <c r="F4" s="6"/>
      <c r="G4" s="3"/>
    </row>
    <row r="5" spans="1:10">
      <c r="B5" s="8"/>
      <c r="C5" s="8"/>
      <c r="D5" s="8"/>
      <c r="E5" s="6"/>
      <c r="F5" s="6"/>
      <c r="G5" s="3"/>
    </row>
    <row r="6" spans="1:10" ht="18.75">
      <c r="B6" s="93" t="s">
        <v>9</v>
      </c>
      <c r="C6" s="93"/>
      <c r="D6" s="93"/>
      <c r="E6" s="93"/>
      <c r="F6" s="93"/>
      <c r="G6" s="93"/>
    </row>
    <row r="7" spans="1:10" ht="18.75">
      <c r="B7" s="93" t="s">
        <v>8</v>
      </c>
      <c r="C7" s="93"/>
      <c r="D7" s="93"/>
      <c r="E7" s="93"/>
      <c r="F7" s="93"/>
      <c r="G7" s="93"/>
    </row>
    <row r="8" spans="1:10" ht="18.75">
      <c r="B8" s="93" t="s">
        <v>36</v>
      </c>
      <c r="C8" s="93"/>
      <c r="D8" s="93"/>
      <c r="E8" s="93"/>
      <c r="F8" s="93"/>
      <c r="G8" s="93"/>
    </row>
    <row r="9" spans="1:10" ht="16.5" thickBot="1">
      <c r="A9" s="9"/>
      <c r="B9" s="10"/>
      <c r="C9" s="10"/>
      <c r="D9" s="10"/>
      <c r="E9" s="12"/>
      <c r="F9" s="12"/>
      <c r="G9" s="13"/>
    </row>
    <row r="10" spans="1:10" ht="17.25" thickBot="1">
      <c r="A10" s="9"/>
      <c r="B10" s="103" t="s">
        <v>12</v>
      </c>
      <c r="C10" s="104"/>
      <c r="D10" s="104"/>
      <c r="E10" s="104"/>
      <c r="F10" s="104"/>
      <c r="G10" s="105"/>
    </row>
    <row r="11" spans="1:10" ht="16.5" thickBot="1">
      <c r="A11" s="9"/>
      <c r="B11" s="29"/>
      <c r="C11" s="31"/>
      <c r="D11" s="30"/>
      <c r="E11" s="32"/>
      <c r="F11" s="33"/>
      <c r="G11" s="34" t="s">
        <v>6</v>
      </c>
    </row>
    <row r="12" spans="1:10" ht="16.5" thickBot="1">
      <c r="A12" s="9"/>
      <c r="B12" s="29" t="s">
        <v>0</v>
      </c>
      <c r="C12" s="35" t="s">
        <v>1</v>
      </c>
      <c r="D12" s="30" t="s">
        <v>2</v>
      </c>
      <c r="E12" s="36" t="s">
        <v>3</v>
      </c>
      <c r="F12" s="37" t="s">
        <v>4</v>
      </c>
      <c r="G12" s="36" t="s">
        <v>5</v>
      </c>
    </row>
    <row r="13" spans="1:10" ht="16.5" customHeight="1">
      <c r="A13" s="9"/>
      <c r="B13" s="51">
        <v>45016</v>
      </c>
      <c r="C13" s="38"/>
      <c r="D13" s="39" t="s">
        <v>6</v>
      </c>
      <c r="E13" s="40"/>
      <c r="F13" s="41"/>
      <c r="G13" s="53">
        <v>8845443.5500000007</v>
      </c>
      <c r="J13" s="16"/>
    </row>
    <row r="14" spans="1:10" ht="16.5" customHeight="1">
      <c r="A14" s="9"/>
      <c r="B14" s="52">
        <v>45017</v>
      </c>
      <c r="C14" s="42"/>
      <c r="D14" s="43"/>
      <c r="E14" s="44">
        <v>187720</v>
      </c>
      <c r="F14" s="45"/>
      <c r="G14" s="53">
        <f>SUM(G13+E14-F14)</f>
        <v>9033163.5500000007</v>
      </c>
    </row>
    <row r="15" spans="1:10" ht="15.75" customHeight="1">
      <c r="A15" s="9"/>
      <c r="B15" s="52">
        <v>45018</v>
      </c>
      <c r="C15" s="42"/>
      <c r="D15" s="43"/>
      <c r="E15" s="44">
        <v>90480</v>
      </c>
      <c r="F15" s="45"/>
      <c r="G15" s="53">
        <f t="shared" ref="G15:G46" si="0">SUM(G14+E15-F15)</f>
        <v>9123643.5500000007</v>
      </c>
    </row>
    <row r="16" spans="1:10" ht="15.75">
      <c r="A16" s="9" t="s">
        <v>18</v>
      </c>
      <c r="B16" s="52">
        <v>45019</v>
      </c>
      <c r="C16" s="42"/>
      <c r="D16" s="43"/>
      <c r="E16" s="44">
        <v>355030</v>
      </c>
      <c r="F16" s="45"/>
      <c r="G16" s="53">
        <f t="shared" si="0"/>
        <v>9478673.5500000007</v>
      </c>
    </row>
    <row r="17" spans="1:12" ht="15.75">
      <c r="A17" s="9"/>
      <c r="B17" s="52">
        <v>45020</v>
      </c>
      <c r="C17" s="42"/>
      <c r="D17" s="43"/>
      <c r="E17" s="44">
        <v>327445</v>
      </c>
      <c r="F17" s="45"/>
      <c r="G17" s="53">
        <f t="shared" si="0"/>
        <v>9806118.5500000007</v>
      </c>
    </row>
    <row r="18" spans="1:12" ht="15.75">
      <c r="A18" s="9"/>
      <c r="B18" s="52">
        <v>45021</v>
      </c>
      <c r="C18" s="42"/>
      <c r="D18" s="43"/>
      <c r="E18" s="44">
        <v>296865</v>
      </c>
      <c r="F18" s="45"/>
      <c r="G18" s="53">
        <f t="shared" si="0"/>
        <v>10102983.550000001</v>
      </c>
      <c r="L18" t="s">
        <v>37</v>
      </c>
    </row>
    <row r="19" spans="1:12" ht="15.75">
      <c r="A19" s="9"/>
      <c r="B19" s="52">
        <v>45022</v>
      </c>
      <c r="C19" s="42"/>
      <c r="D19" s="43"/>
      <c r="E19" s="44">
        <v>155835</v>
      </c>
      <c r="F19" s="45"/>
      <c r="G19" s="53">
        <f t="shared" si="0"/>
        <v>10258818.550000001</v>
      </c>
    </row>
    <row r="20" spans="1:12" ht="15.75">
      <c r="A20" s="9"/>
      <c r="B20" s="52">
        <v>45023</v>
      </c>
      <c r="C20" s="46"/>
      <c r="D20" s="43"/>
      <c r="E20" s="44">
        <v>46605</v>
      </c>
      <c r="F20" s="45"/>
      <c r="G20" s="53">
        <f t="shared" si="0"/>
        <v>10305423.550000001</v>
      </c>
    </row>
    <row r="21" spans="1:12" ht="15.75">
      <c r="A21" s="9"/>
      <c r="B21" s="52">
        <v>45024</v>
      </c>
      <c r="C21" s="42"/>
      <c r="D21" s="43"/>
      <c r="E21" s="44">
        <v>74225</v>
      </c>
      <c r="F21" s="45"/>
      <c r="G21" s="53">
        <f t="shared" si="0"/>
        <v>10379648.550000001</v>
      </c>
    </row>
    <row r="22" spans="1:12" ht="15.75">
      <c r="A22" s="9"/>
      <c r="B22" s="52">
        <v>45025</v>
      </c>
      <c r="C22" s="42"/>
      <c r="D22" s="43"/>
      <c r="E22" s="44">
        <v>62865</v>
      </c>
      <c r="F22" s="45"/>
      <c r="G22" s="53">
        <f t="shared" si="0"/>
        <v>10442513.550000001</v>
      </c>
    </row>
    <row r="23" spans="1:12" ht="15.75">
      <c r="A23" s="9"/>
      <c r="B23" s="52">
        <v>45026</v>
      </c>
      <c r="C23" s="42"/>
      <c r="D23" s="43"/>
      <c r="E23" s="44">
        <v>378690</v>
      </c>
      <c r="F23" s="45"/>
      <c r="G23" s="53">
        <f t="shared" si="0"/>
        <v>10821203.550000001</v>
      </c>
    </row>
    <row r="24" spans="1:12" ht="15.75">
      <c r="A24" s="9"/>
      <c r="B24" s="52">
        <v>45027</v>
      </c>
      <c r="C24" s="42"/>
      <c r="D24" s="43"/>
      <c r="E24" s="44">
        <v>348415</v>
      </c>
      <c r="F24" s="45"/>
      <c r="G24" s="53">
        <f t="shared" si="0"/>
        <v>11169618.550000001</v>
      </c>
    </row>
    <row r="25" spans="1:12" ht="15.75">
      <c r="A25" s="9"/>
      <c r="B25" s="52">
        <v>45028</v>
      </c>
      <c r="C25" s="42"/>
      <c r="D25" s="43"/>
      <c r="E25" s="44">
        <v>336415</v>
      </c>
      <c r="F25" s="45"/>
      <c r="G25" s="53">
        <f t="shared" si="0"/>
        <v>11506033.550000001</v>
      </c>
    </row>
    <row r="26" spans="1:12" ht="15.75">
      <c r="A26" s="9"/>
      <c r="B26" s="52">
        <v>45029</v>
      </c>
      <c r="C26" s="42"/>
      <c r="D26" s="43"/>
      <c r="E26" s="54">
        <v>343695</v>
      </c>
      <c r="F26" s="55"/>
      <c r="G26" s="53">
        <f t="shared" si="0"/>
        <v>11849728.550000001</v>
      </c>
    </row>
    <row r="27" spans="1:12" ht="15.75">
      <c r="A27" s="9"/>
      <c r="B27" s="52">
        <v>45030</v>
      </c>
      <c r="C27" s="42"/>
      <c r="D27" s="43"/>
      <c r="E27" s="60">
        <v>351805</v>
      </c>
      <c r="F27" s="45"/>
      <c r="G27" s="53">
        <f t="shared" si="0"/>
        <v>12201533.550000001</v>
      </c>
    </row>
    <row r="28" spans="1:12" ht="15.75">
      <c r="A28" s="9"/>
      <c r="B28" s="52">
        <v>45031</v>
      </c>
      <c r="C28" s="42"/>
      <c r="D28" s="43"/>
      <c r="E28" s="44">
        <v>180660</v>
      </c>
      <c r="F28" s="45"/>
      <c r="G28" s="53">
        <f t="shared" si="0"/>
        <v>12382193.550000001</v>
      </c>
    </row>
    <row r="29" spans="1:12" ht="15.75">
      <c r="A29" s="9"/>
      <c r="B29" s="52">
        <v>45032</v>
      </c>
      <c r="C29" s="42"/>
      <c r="D29" s="43"/>
      <c r="E29" s="44">
        <v>115455</v>
      </c>
      <c r="F29" s="45"/>
      <c r="G29" s="53">
        <f t="shared" si="0"/>
        <v>12497648.550000001</v>
      </c>
    </row>
    <row r="30" spans="1:12" ht="15.75">
      <c r="A30" s="9"/>
      <c r="B30" s="52">
        <v>45033</v>
      </c>
      <c r="C30" s="42"/>
      <c r="D30" s="43"/>
      <c r="E30" s="44">
        <v>365055</v>
      </c>
      <c r="F30" s="45"/>
      <c r="G30" s="53">
        <f t="shared" si="0"/>
        <v>12862703.550000001</v>
      </c>
    </row>
    <row r="31" spans="1:12" ht="15.75">
      <c r="A31" s="9"/>
      <c r="B31" s="52">
        <v>45034</v>
      </c>
      <c r="C31" s="42"/>
      <c r="D31" s="43"/>
      <c r="E31" s="44">
        <v>357795</v>
      </c>
      <c r="F31" s="45"/>
      <c r="G31" s="53">
        <f t="shared" si="0"/>
        <v>13220498.550000001</v>
      </c>
    </row>
    <row r="32" spans="1:12" ht="15.75">
      <c r="A32" s="9"/>
      <c r="B32" s="52">
        <v>45034</v>
      </c>
      <c r="C32" s="42"/>
      <c r="D32" s="77" t="s">
        <v>30</v>
      </c>
      <c r="E32" s="44">
        <v>0</v>
      </c>
      <c r="F32" s="91">
        <v>200</v>
      </c>
      <c r="G32" s="53">
        <f t="shared" si="0"/>
        <v>13220298.550000001</v>
      </c>
    </row>
    <row r="33" spans="1:10" ht="15.75">
      <c r="A33" s="9"/>
      <c r="B33" s="52">
        <v>45035</v>
      </c>
      <c r="C33" s="42"/>
      <c r="D33" s="43"/>
      <c r="E33" s="44">
        <v>351650</v>
      </c>
      <c r="F33" s="91"/>
      <c r="G33" s="53">
        <f t="shared" si="0"/>
        <v>13571948.550000001</v>
      </c>
    </row>
    <row r="34" spans="1:10" ht="15.75">
      <c r="A34" s="9"/>
      <c r="B34" s="52">
        <v>45036</v>
      </c>
      <c r="C34" s="42"/>
      <c r="D34" s="43"/>
      <c r="E34" s="44">
        <v>346115</v>
      </c>
      <c r="F34" s="91"/>
      <c r="G34" s="53">
        <f t="shared" si="0"/>
        <v>13918063.550000001</v>
      </c>
    </row>
    <row r="35" spans="1:10" ht="15.75">
      <c r="A35" s="9"/>
      <c r="B35" s="52">
        <v>45037</v>
      </c>
      <c r="C35" s="42"/>
      <c r="D35" s="43"/>
      <c r="E35" s="44">
        <v>348600</v>
      </c>
      <c r="F35" s="91"/>
      <c r="G35" s="53">
        <f t="shared" si="0"/>
        <v>14266663.550000001</v>
      </c>
    </row>
    <row r="36" spans="1:10" ht="15.75">
      <c r="A36" s="9"/>
      <c r="B36" s="52">
        <v>45038</v>
      </c>
      <c r="C36" s="42"/>
      <c r="D36" s="43"/>
      <c r="E36" s="44">
        <v>187465</v>
      </c>
      <c r="F36" s="91"/>
      <c r="G36" s="53">
        <f t="shared" si="0"/>
        <v>14454128.550000001</v>
      </c>
    </row>
    <row r="37" spans="1:10" ht="15.75">
      <c r="A37" s="9"/>
      <c r="B37" s="52">
        <v>45039</v>
      </c>
      <c r="C37" s="42"/>
      <c r="D37" s="43"/>
      <c r="E37" s="44">
        <v>106545</v>
      </c>
      <c r="F37" s="91"/>
      <c r="G37" s="53">
        <f t="shared" si="0"/>
        <v>14560673.550000001</v>
      </c>
    </row>
    <row r="38" spans="1:10" ht="15.75">
      <c r="A38" s="9"/>
      <c r="B38" s="52">
        <v>45040</v>
      </c>
      <c r="C38" s="42"/>
      <c r="D38" s="43"/>
      <c r="E38" s="44">
        <v>364755</v>
      </c>
      <c r="F38" s="91"/>
      <c r="G38" s="53">
        <f t="shared" si="0"/>
        <v>14925428.550000001</v>
      </c>
    </row>
    <row r="39" spans="1:10" ht="15.75">
      <c r="A39" s="9"/>
      <c r="B39" s="52">
        <v>45041</v>
      </c>
      <c r="C39" s="42"/>
      <c r="D39" s="43"/>
      <c r="E39" s="44">
        <v>339210</v>
      </c>
      <c r="F39" s="91"/>
      <c r="G39" s="53">
        <f t="shared" si="0"/>
        <v>15264638.550000001</v>
      </c>
    </row>
    <row r="40" spans="1:10" ht="15.75">
      <c r="A40" s="9"/>
      <c r="B40" s="52">
        <v>45041</v>
      </c>
      <c r="C40" s="42"/>
      <c r="D40" s="77" t="s">
        <v>30</v>
      </c>
      <c r="E40" s="44"/>
      <c r="F40" s="91">
        <v>500</v>
      </c>
      <c r="G40" s="53">
        <f t="shared" si="0"/>
        <v>15264138.550000001</v>
      </c>
    </row>
    <row r="41" spans="1:10" ht="15.75">
      <c r="A41" s="9"/>
      <c r="B41" s="52">
        <v>45041</v>
      </c>
      <c r="C41" s="42"/>
      <c r="D41" s="77" t="s">
        <v>30</v>
      </c>
      <c r="E41" s="44"/>
      <c r="F41" s="91">
        <v>500</v>
      </c>
      <c r="G41" s="53">
        <f t="shared" si="0"/>
        <v>15263638.550000001</v>
      </c>
    </row>
    <row r="42" spans="1:10" ht="15.75">
      <c r="A42" s="9"/>
      <c r="B42" s="52">
        <v>45042</v>
      </c>
      <c r="C42" s="42"/>
      <c r="D42" s="43"/>
      <c r="E42" s="44">
        <v>350565</v>
      </c>
      <c r="F42" s="91"/>
      <c r="G42" s="53">
        <f t="shared" si="0"/>
        <v>15614203.550000001</v>
      </c>
    </row>
    <row r="43" spans="1:10" ht="15.75">
      <c r="A43" s="9"/>
      <c r="B43" s="52">
        <v>45043</v>
      </c>
      <c r="C43" s="42"/>
      <c r="D43" s="43"/>
      <c r="E43" s="44">
        <v>343230</v>
      </c>
      <c r="F43" s="45"/>
      <c r="G43" s="53">
        <f t="shared" si="0"/>
        <v>15957433.550000001</v>
      </c>
    </row>
    <row r="44" spans="1:10" ht="15.75">
      <c r="A44" s="9"/>
      <c r="B44" s="52">
        <v>45044</v>
      </c>
      <c r="C44" s="42"/>
      <c r="D44" s="43"/>
      <c r="E44" s="44">
        <v>343375</v>
      </c>
      <c r="F44" s="45"/>
      <c r="G44" s="53">
        <f t="shared" si="0"/>
        <v>16300808.550000001</v>
      </c>
    </row>
    <row r="45" spans="1:10" ht="15.75">
      <c r="A45" s="9"/>
      <c r="B45" s="52">
        <v>45045</v>
      </c>
      <c r="C45" s="42"/>
      <c r="D45" s="43"/>
      <c r="E45" s="44">
        <v>170340</v>
      </c>
      <c r="F45" s="45"/>
      <c r="G45" s="53">
        <f t="shared" si="0"/>
        <v>16471148.550000001</v>
      </c>
    </row>
    <row r="46" spans="1:10" ht="16.5" thickBot="1">
      <c r="A46" s="9"/>
      <c r="B46" s="52">
        <v>45046</v>
      </c>
      <c r="C46" s="42"/>
      <c r="D46" s="43"/>
      <c r="E46" s="54">
        <v>81915</v>
      </c>
      <c r="F46" s="65"/>
      <c r="G46" s="53">
        <f t="shared" si="0"/>
        <v>16553063.550000001</v>
      </c>
    </row>
    <row r="47" spans="1:10" ht="21" customHeight="1" thickBot="1">
      <c r="A47" s="9"/>
      <c r="B47" s="47"/>
      <c r="C47" s="48"/>
      <c r="D47" s="48" t="s">
        <v>11</v>
      </c>
      <c r="E47" s="49">
        <f>SUM(E14:E46)</f>
        <v>7708820</v>
      </c>
      <c r="F47" s="49">
        <f>SUM(F14:F46)</f>
        <v>1200</v>
      </c>
      <c r="G47" s="50"/>
      <c r="I47" s="4"/>
      <c r="J47" s="4"/>
    </row>
    <row r="48" spans="1:10" ht="21" customHeight="1">
      <c r="A48" s="9"/>
      <c r="B48" s="14"/>
      <c r="C48" s="15"/>
      <c r="D48" s="15"/>
      <c r="E48" s="16"/>
      <c r="F48"/>
      <c r="G48" s="16"/>
      <c r="I48" s="4"/>
      <c r="J48" s="4"/>
    </row>
    <row r="49" spans="1:10" ht="15" customHeight="1">
      <c r="A49" s="9"/>
      <c r="B49" s="17"/>
      <c r="C49" s="17"/>
      <c r="D49" s="17"/>
      <c r="E49" s="58"/>
      <c r="F49" s="18"/>
      <c r="G49" s="18"/>
      <c r="I49" s="4"/>
      <c r="J49" s="4"/>
    </row>
    <row r="50" spans="1:10" ht="15" customHeight="1">
      <c r="A50" s="9"/>
      <c r="B50" s="10"/>
      <c r="C50" s="19"/>
      <c r="D50" s="20"/>
      <c r="E50" s="21"/>
      <c r="F50" s="22"/>
      <c r="G50" s="61"/>
      <c r="I50" s="4"/>
      <c r="J50" s="4"/>
    </row>
    <row r="51" spans="1:10" ht="15" customHeight="1">
      <c r="A51" s="9"/>
      <c r="B51" s="10"/>
      <c r="C51" s="19"/>
      <c r="D51" s="20"/>
      <c r="E51" s="21"/>
      <c r="F51" s="22"/>
      <c r="G51" s="61"/>
      <c r="I51" s="4"/>
      <c r="J51" s="4"/>
    </row>
    <row r="52" spans="1:10" ht="15" customHeight="1">
      <c r="A52" s="9"/>
      <c r="B52" s="97" t="s">
        <v>14</v>
      </c>
      <c r="C52" s="97"/>
      <c r="D52" s="101" t="s">
        <v>86</v>
      </c>
      <c r="E52" s="101"/>
      <c r="F52" s="99" t="s">
        <v>24</v>
      </c>
      <c r="G52" s="99"/>
      <c r="I52" s="4"/>
      <c r="J52" s="4"/>
    </row>
    <row r="53" spans="1:10" ht="15.75">
      <c r="A53" s="9"/>
      <c r="B53" s="98" t="s">
        <v>16</v>
      </c>
      <c r="C53" s="98"/>
      <c r="D53" s="101" t="s">
        <v>26</v>
      </c>
      <c r="E53" s="101"/>
      <c r="F53" s="97" t="s">
        <v>17</v>
      </c>
      <c r="G53" s="97"/>
      <c r="I53" s="4"/>
      <c r="J53" s="4"/>
    </row>
    <row r="54" spans="1:10" ht="15.75">
      <c r="A54" s="9"/>
      <c r="B54" s="99" t="s">
        <v>15</v>
      </c>
      <c r="C54" s="99"/>
      <c r="D54" s="102" t="s">
        <v>27</v>
      </c>
      <c r="E54" s="102"/>
      <c r="F54" s="100" t="s">
        <v>10</v>
      </c>
      <c r="G54" s="100"/>
      <c r="I54" s="4"/>
      <c r="J54" s="4"/>
    </row>
    <row r="55" spans="1:10" ht="15.75">
      <c r="A55" s="9"/>
      <c r="B55" s="17"/>
      <c r="C55" s="17"/>
      <c r="D55" s="17"/>
      <c r="E55" s="25"/>
      <c r="F55" s="24"/>
      <c r="G55" s="25"/>
      <c r="I55" s="4"/>
      <c r="J55" s="4"/>
    </row>
    <row r="56" spans="1:10" ht="15.75">
      <c r="A56" s="9"/>
      <c r="B56" s="17"/>
      <c r="C56" s="17"/>
      <c r="D56" s="17"/>
      <c r="E56" s="26"/>
      <c r="F56" s="24"/>
      <c r="G56" s="27"/>
      <c r="I56" s="4"/>
      <c r="J56" s="4"/>
    </row>
    <row r="57" spans="1:10" ht="15.75">
      <c r="A57" s="9"/>
      <c r="B57" s="17"/>
      <c r="C57" s="17"/>
      <c r="D57" s="17"/>
      <c r="E57" s="26"/>
      <c r="F57" s="26"/>
      <c r="G57" s="27"/>
      <c r="I57" s="4"/>
      <c r="J57" s="4"/>
    </row>
    <row r="58" spans="1:10" ht="15.75">
      <c r="A58" s="9"/>
      <c r="B58" s="17"/>
      <c r="C58" s="17"/>
      <c r="D58" s="17"/>
      <c r="E58" s="26"/>
      <c r="F58" s="26"/>
      <c r="G58" s="27"/>
      <c r="I58" s="4"/>
      <c r="J58" s="4"/>
    </row>
    <row r="59" spans="1:10" ht="15.75">
      <c r="A59" s="9"/>
      <c r="B59" s="17"/>
      <c r="C59" s="17"/>
      <c r="D59" s="17"/>
      <c r="E59" s="26"/>
      <c r="F59" s="26"/>
      <c r="G59" s="27"/>
      <c r="I59" s="4"/>
      <c r="J59" s="4"/>
    </row>
    <row r="60" spans="1:10" ht="15" customHeight="1">
      <c r="F60" s="26"/>
      <c r="G60" s="1"/>
      <c r="I60" s="4"/>
      <c r="J60" s="4"/>
    </row>
    <row r="61" spans="1:10">
      <c r="G61" s="1"/>
      <c r="I61" s="4"/>
      <c r="J61" s="4"/>
    </row>
    <row r="62" spans="1:10">
      <c r="G62" s="1"/>
    </row>
    <row r="63" spans="1:10" ht="15" customHeight="1">
      <c r="I63" s="4"/>
      <c r="J63" s="4"/>
    </row>
    <row r="64" spans="1:10" ht="15" customHeight="1">
      <c r="I64" s="4"/>
      <c r="J64" s="4"/>
    </row>
    <row r="65" ht="15" customHeight="1"/>
    <row r="66" ht="15" customHeight="1"/>
    <row r="67" ht="15" customHeight="1"/>
    <row r="68" ht="15" customHeight="1"/>
    <row r="69" ht="15" customHeight="1"/>
    <row r="70" ht="15" customHeight="1"/>
  </sheetData>
  <mergeCells count="13">
    <mergeCell ref="B10:G10"/>
    <mergeCell ref="B6:G6"/>
    <mergeCell ref="B7:G7"/>
    <mergeCell ref="B8:G8"/>
    <mergeCell ref="B52:C52"/>
    <mergeCell ref="D52:E52"/>
    <mergeCell ref="F52:G52"/>
    <mergeCell ref="B53:C53"/>
    <mergeCell ref="D53:E53"/>
    <mergeCell ref="F53:G53"/>
    <mergeCell ref="B54:C54"/>
    <mergeCell ref="D54:E54"/>
    <mergeCell ref="F54:G54"/>
  </mergeCells>
  <pageMargins left="0.31496062992125984" right="0.35433070866141736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COLECTORA OMSA ABRIL 2023</vt:lpstr>
      <vt:lpstr> NUEVA COLECTORA ABRIL 2023</vt:lpstr>
      <vt:lpstr>'COLECTORA OMSA ABRIL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Francia Vasquez</cp:lastModifiedBy>
  <cp:lastPrinted>2023-05-10T19:15:03Z</cp:lastPrinted>
  <dcterms:created xsi:type="dcterms:W3CDTF">2018-06-11T12:44:56Z</dcterms:created>
  <dcterms:modified xsi:type="dcterms:W3CDTF">2023-05-15T17:56:11Z</dcterms:modified>
</cp:coreProperties>
</file>