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vasquez\Desktop\"/>
    </mc:Choice>
  </mc:AlternateContent>
  <xr:revisionPtr revIDLastSave="0" documentId="13_ncr:1_{61FC5BFA-3111-4ED1-81B4-F813FF0B9D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LECTORA OMSA DICIEMBRE 2023" sheetId="1" r:id="rId1"/>
    <sheet name=" NUEVA COLECTORA DICIEMBRE 2023" sheetId="2" r:id="rId2"/>
  </sheets>
  <externalReferences>
    <externalReference r:id="rId3"/>
  </externalReferences>
  <definedNames>
    <definedName name="_xlnm.Print_Titles" localSheetId="0">'COLECTORA OMSA DICIEMBRE 2023'!$2:$11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14" i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3" i="1"/>
  <c r="F64" i="2" l="1"/>
  <c r="F115" i="1"/>
  <c r="G12" i="1"/>
  <c r="E64" i="2" l="1"/>
  <c r="E115" i="1" l="1"/>
</calcChain>
</file>

<file path=xl/sharedStrings.xml><?xml version="1.0" encoding="utf-8"?>
<sst xmlns="http://schemas.openxmlformats.org/spreadsheetml/2006/main" count="217" uniqueCount="187">
  <si>
    <t>FECHA</t>
  </si>
  <si>
    <t>DP/CK/ED/TR</t>
  </si>
  <si>
    <t>DESCRIPCION</t>
  </si>
  <si>
    <t>DEBITO</t>
  </si>
  <si>
    <t>CREDITO</t>
  </si>
  <si>
    <t>BALANCE</t>
  </si>
  <si>
    <t>BALANCE INICIAL</t>
  </si>
  <si>
    <t>Cuenta Bancaria No 010 - 252250 - 2</t>
  </si>
  <si>
    <t xml:space="preserve">  Oficina Metropolitana de Servicios de Autobuses</t>
  </si>
  <si>
    <t xml:space="preserve">  Presidencia de la República </t>
  </si>
  <si>
    <t>Directora Financiera</t>
  </si>
  <si>
    <t>TOTAL</t>
  </si>
  <si>
    <t>Cuenta Bancaria No 960 - 222953- 5</t>
  </si>
  <si>
    <t>No. LIB</t>
  </si>
  <si>
    <t xml:space="preserve"> Licda.  Miloidis Turbi P.</t>
  </si>
  <si>
    <t>Contador 1</t>
  </si>
  <si>
    <t xml:space="preserve">Preparado Por </t>
  </si>
  <si>
    <t>Aprobado por</t>
  </si>
  <si>
    <t xml:space="preserve">                  </t>
  </si>
  <si>
    <t xml:space="preserve">              Aprobado por</t>
  </si>
  <si>
    <t xml:space="preserve">            Directora Financiera</t>
  </si>
  <si>
    <t xml:space="preserve">    Licda.  Miloidis Turbi P.</t>
  </si>
  <si>
    <t xml:space="preserve">    Preparado Por </t>
  </si>
  <si>
    <t xml:space="preserve"> Contador 1</t>
  </si>
  <si>
    <t xml:space="preserve">  Licda. Lidia Estevez</t>
  </si>
  <si>
    <t xml:space="preserve">                 Licda. Lidia Estevez</t>
  </si>
  <si>
    <t xml:space="preserve">   Revisado por</t>
  </si>
  <si>
    <t xml:space="preserve">  Contadora  General</t>
  </si>
  <si>
    <t xml:space="preserve">                              Revisado por</t>
  </si>
  <si>
    <t xml:space="preserve">                           Contadora  General</t>
  </si>
  <si>
    <t>N/C No Deposito omsa</t>
  </si>
  <si>
    <t>Nota  Debito</t>
  </si>
  <si>
    <t xml:space="preserve">                             Licda. Ruth Garcia</t>
  </si>
  <si>
    <t xml:space="preserve">      Licda. Ruth Garcia</t>
  </si>
  <si>
    <t>Pago Aquiler de Guagua Obra Publica (MOPC)</t>
  </si>
  <si>
    <t>Pago Aquiler de Guagua Ministerio Salud Publica (MISPAS)</t>
  </si>
  <si>
    <t>R-150065</t>
  </si>
  <si>
    <t>R-150063</t>
  </si>
  <si>
    <t>LIB-2999</t>
  </si>
  <si>
    <t>Pago Ncf. 15000171 Serv.Tratam. Ozono</t>
  </si>
  <si>
    <t>LIB-3066</t>
  </si>
  <si>
    <t>Pago Ncf. 1500007 Notarizacion de un Enmendia y 3 Actas</t>
  </si>
  <si>
    <t>LIB-3219</t>
  </si>
  <si>
    <t>LIB-3247</t>
  </si>
  <si>
    <t>Recargas/Tarjetas</t>
  </si>
  <si>
    <t>Del 01 al 31 de Diciembre  2023</t>
  </si>
  <si>
    <t>LIB-3314</t>
  </si>
  <si>
    <t xml:space="preserve">Pago Ncf. 1500174 Serv.Tratam. Ozono y Desinfeccion </t>
  </si>
  <si>
    <t>Pago Ncf. 1500019 Serv. Notarizacion Un Contr. Enmienda</t>
  </si>
  <si>
    <t>LIB-3321</t>
  </si>
  <si>
    <t>LIB-3401</t>
  </si>
  <si>
    <t>Pago Ncf. 1500051 Serv. Notarizac. Un Contr. Una Enm.</t>
  </si>
  <si>
    <t>LIB-3553</t>
  </si>
  <si>
    <t>Pago Ncf. 150000128 Serv. Notarizacion cinco Contr.</t>
  </si>
  <si>
    <t>LIB-3605</t>
  </si>
  <si>
    <t>LIB-3616</t>
  </si>
  <si>
    <t>Pago Ncf. 150000133 Serv. Dos Enmienda y Cuatro Contr.</t>
  </si>
  <si>
    <t>LIB-3618</t>
  </si>
  <si>
    <t>Pago Ncf. 15000330 Serv. Alq.de Planta Elec.</t>
  </si>
  <si>
    <t>LIB-3622</t>
  </si>
  <si>
    <t>Pago Ncf. 1500051 Serv. Notarizac. Un Contrato</t>
  </si>
  <si>
    <t>LIB-3651</t>
  </si>
  <si>
    <t>LIB-3680</t>
  </si>
  <si>
    <t>Pago Ncf. 1500021 Serv. Notarizac. Tres Contrato</t>
  </si>
  <si>
    <t>LIB-3682</t>
  </si>
  <si>
    <t>Pago Ncf. 15000159 Serv. Adq.e Intalc.de Equp Video</t>
  </si>
  <si>
    <t>LIB-3705</t>
  </si>
  <si>
    <t>LIB-3715</t>
  </si>
  <si>
    <t>Pago Ncf. 15000011 Alq. Repetidoa de Frecuencia en UHF</t>
  </si>
  <si>
    <t>LIB-3738</t>
  </si>
  <si>
    <t>Pago Ncf. 1500004 Serv. De Montj. Capat.Tall.Pers. De Inst.</t>
  </si>
  <si>
    <t>LIB-3858</t>
  </si>
  <si>
    <t>LIB-3859</t>
  </si>
  <si>
    <t>LIB-3876</t>
  </si>
  <si>
    <t>LIB-3877</t>
  </si>
  <si>
    <t>Pago Ncf. Varios Serv. Alq.de Grua</t>
  </si>
  <si>
    <t>LIB-3971</t>
  </si>
  <si>
    <t>LIB-3970</t>
  </si>
  <si>
    <t xml:space="preserve">Pago Ncf. 1500043411  Pago Renovacion de Poliza </t>
  </si>
  <si>
    <t>LIB-3597</t>
  </si>
  <si>
    <t>Pago Ncf. 1500003 Serv. Alq.Varios Elect.</t>
  </si>
  <si>
    <t>Pago Ncf. 15000148 Serv. Alq.de 6 Baños Portatiles</t>
  </si>
  <si>
    <t>LIB-3972</t>
  </si>
  <si>
    <t>LIB-3973</t>
  </si>
  <si>
    <t>LIB-3974</t>
  </si>
  <si>
    <t>LIB-3975</t>
  </si>
  <si>
    <t>LIB-3976</t>
  </si>
  <si>
    <t>LIB-3977</t>
  </si>
  <si>
    <t>LIB-3978</t>
  </si>
  <si>
    <t>LIB-3980</t>
  </si>
  <si>
    <t>LIB-3981</t>
  </si>
  <si>
    <t>LIB-3984</t>
  </si>
  <si>
    <t>LIB-3985</t>
  </si>
  <si>
    <t>LIB-3986</t>
  </si>
  <si>
    <t>LIB-3990</t>
  </si>
  <si>
    <t>LIB-3993</t>
  </si>
  <si>
    <t>LIB-3994</t>
  </si>
  <si>
    <t>LIB-3995</t>
  </si>
  <si>
    <t>LIB-3997</t>
  </si>
  <si>
    <t>LIB-3998</t>
  </si>
  <si>
    <t>Pago Ncf. 150002149 Serv. Alq. y Mantenimiento de Impes.</t>
  </si>
  <si>
    <t>LIB-3999</t>
  </si>
  <si>
    <t>LIB-4000</t>
  </si>
  <si>
    <t>LIB-4001</t>
  </si>
  <si>
    <t>LIB-4002</t>
  </si>
  <si>
    <t>LIB-4003</t>
  </si>
  <si>
    <t>LIB-4004</t>
  </si>
  <si>
    <t>LIB-4005</t>
  </si>
  <si>
    <t>LIB-4006</t>
  </si>
  <si>
    <t>LIB-4007</t>
  </si>
  <si>
    <t>LIB-4009</t>
  </si>
  <si>
    <t>LIB-4010</t>
  </si>
  <si>
    <t>LIB-4011</t>
  </si>
  <si>
    <t>LIB-4012</t>
  </si>
  <si>
    <t>LIB-4063</t>
  </si>
  <si>
    <t xml:space="preserve">Pago Vacaciones a Personal Excluido </t>
  </si>
  <si>
    <t>LIB-4122</t>
  </si>
  <si>
    <t>Pago Indemnizacio a Personal Desvinculado</t>
  </si>
  <si>
    <t>LIB-4013</t>
  </si>
  <si>
    <t>LIB-4017</t>
  </si>
  <si>
    <t>LIB-4018</t>
  </si>
  <si>
    <t>LIB-4020</t>
  </si>
  <si>
    <t>LIB-4032</t>
  </si>
  <si>
    <t>LIB-4033</t>
  </si>
  <si>
    <t>LIB-4061</t>
  </si>
  <si>
    <t>LIB-4069</t>
  </si>
  <si>
    <t>Pago Ncf. 1500155  Adq. de Repuest. de Autobuses</t>
  </si>
  <si>
    <t>Pago Ncf. 15000307   Serv. De Consult. Transfor. Inst.</t>
  </si>
  <si>
    <t>Pago Ncf. 1500019   Adq. de Repuest. de Autobuses</t>
  </si>
  <si>
    <t>Pago Ncf. 1500742   Adq. de Repuest. de Autobuses</t>
  </si>
  <si>
    <t>Pago Ncf. 1500089   Colocacion Prog. Varis Canales</t>
  </si>
  <si>
    <t>LIB-4078</t>
  </si>
  <si>
    <t>LIB-4080</t>
  </si>
  <si>
    <t>Pago Derechos Aquirido a Pariente (Vacaciones)</t>
  </si>
  <si>
    <t>LIB-4084</t>
  </si>
  <si>
    <t>LIB-4055</t>
  </si>
  <si>
    <t>LIB-4036</t>
  </si>
  <si>
    <t>LIB-4042</t>
  </si>
  <si>
    <t>LIB-4051</t>
  </si>
  <si>
    <t>LIB-4053</t>
  </si>
  <si>
    <t>LIB-4057</t>
  </si>
  <si>
    <t>Pago Ncf. 1500101 Colocacion Prog. Panorama Inform.</t>
  </si>
  <si>
    <t>Pago Ncf. 1500028   Colocacion Publ.Int. Progr. TV</t>
  </si>
  <si>
    <t>Pago Ncf. 15000156   Colocacion Prog.Radial</t>
  </si>
  <si>
    <t>Pago Ncf. 1500260 Colocacion Publ.Int. Period. Gig.</t>
  </si>
  <si>
    <t>Pago Ncf. 1500006 Recauchado 11 Neumatico</t>
  </si>
  <si>
    <t>Pago Ncf. 1500002   Colocacion Publ.Int. Progr. TV</t>
  </si>
  <si>
    <t>Pago Ncf. 1500226   Colocacion Publ.Int. Period. Gig.</t>
  </si>
  <si>
    <t>Pago Ncf. 15000398   Colocacion Publ.Int. Progr. TV</t>
  </si>
  <si>
    <t>Pago Ncf. 1500173   Colocacion Publ.Int. Period. Gig.</t>
  </si>
  <si>
    <t>Pago Ncf. 15000169   Colocacion Publ.Int. Progr. TV</t>
  </si>
  <si>
    <t>Pago Ncf. 1500001  Colocacion Publ.Int. Period. Gig.</t>
  </si>
  <si>
    <t>Pago Ncf. 1500021  Colocacion Publ.Int. Period. Gig.</t>
  </si>
  <si>
    <t>Pago Ncf. 15000340   Colocacion Publ.Int. Period. Gig.</t>
  </si>
  <si>
    <t>Pago Ncf. 1500203   Colocacion Publ.Int. Progr. TV</t>
  </si>
  <si>
    <t>Pago Ncf. 1500026   Colocacion Prog. Comun. Buenas Noch</t>
  </si>
  <si>
    <t>Pago Ncf. 15000260   Colocacion Prog.Radial</t>
  </si>
  <si>
    <t>Pago Ncf. 1500232   Colocacion Publ.Int. Progr. TV</t>
  </si>
  <si>
    <t>Pago Ncf. 1500089   Colocacion Prog. Cascara TV</t>
  </si>
  <si>
    <t>Pago Ncf. 1500209   Colocacion Prog. Frente a la Verdad</t>
  </si>
  <si>
    <t>Pago Ncf. 1500060  Colocacion Publ.Int. Period. Gig.</t>
  </si>
  <si>
    <t>Pago Ncf. 1500101   Colocacion Prog. Despaccho Infart.</t>
  </si>
  <si>
    <t>Pago Ncf. 1500056   Colocacion Publ. Int. Med. Gig.</t>
  </si>
  <si>
    <t>Pago Ncf. 1500252   Colocacion Prog.Luz y Sombra</t>
  </si>
  <si>
    <t>Pago Ncf. 1500198  Colocacion Publ.You Tube</t>
  </si>
  <si>
    <t>Pago Ncf. 1500696   Colocacion Publ. Int. Progr. TV</t>
  </si>
  <si>
    <t>Pago Ncf. 150045   Colocacion Publ. Medio Comun.</t>
  </si>
  <si>
    <t>Pago Ncf. 1500131   Colocacion Publ. Progr. TV</t>
  </si>
  <si>
    <t>Pago Ncf. 1500201   Colocacion Publ.Revist.</t>
  </si>
  <si>
    <t>Pago Ncf. 1500005 Colocacion Publ. Atrav. de Sitio Web</t>
  </si>
  <si>
    <t>Pago Ncf. 15000137   Serv. De Consult. Transfor. Inst.</t>
  </si>
  <si>
    <t>Pago Ncf. 1500065  Colocacion Publ.Int. Med. Gig.</t>
  </si>
  <si>
    <t>Pago Ncf. 1500020   Colocacion Publ.Int. Progr. TV</t>
  </si>
  <si>
    <t>Pago Ncf. 1500103   Colocacion Publ.Int. Perd.Dig.</t>
  </si>
  <si>
    <t>Pago Ncf. 15000137  Serv. De Consult. Transfor. Inst.</t>
  </si>
  <si>
    <t>Pago Ncf. 1500005  Recauchado 47 Neumatico</t>
  </si>
  <si>
    <t>Pago Ncf. 1500036  Serv. Fumigacion y Desinf.</t>
  </si>
  <si>
    <t>Pago Ncf. 1500037  Serv. Fumig. y Desinf. En los Mod.</t>
  </si>
  <si>
    <t>Del 01 al 31 de Diciembre 2023</t>
  </si>
  <si>
    <t>LIB-4076</t>
  </si>
  <si>
    <t>Servicio Construyo Fildra SRL</t>
  </si>
  <si>
    <t>29/122023</t>
  </si>
  <si>
    <t>Inversiones Ardisas</t>
  </si>
  <si>
    <t>LIB-4236</t>
  </si>
  <si>
    <t>LIB-4240</t>
  </si>
  <si>
    <t>Pago Indemnizacion Personal Desvinculado (FA).2023</t>
  </si>
  <si>
    <t>PagoVacaciones A Personal Desvinculado (1911).2023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</si>
</sst>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name val="Garamond"/>
      <family val="1"/>
    </font>
    <font>
      <sz val="11"/>
      <name val="Arioso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Garamond"/>
      <family val="1"/>
    </font>
    <font>
      <i/>
      <sz val="12"/>
      <color theme="1"/>
      <name val="Garamond"/>
      <family val="1"/>
    </font>
    <font>
      <sz val="12"/>
      <color theme="1"/>
      <name val="Calibri"/>
      <family val="2"/>
      <scheme val="minor"/>
    </font>
    <font>
      <b/>
      <i/>
      <sz val="12"/>
      <name val="Garamond"/>
      <family val="1"/>
    </font>
    <font>
      <i/>
      <sz val="12"/>
      <name val="Garamond"/>
      <family val="1"/>
    </font>
    <font>
      <sz val="12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i/>
      <sz val="11"/>
      <color theme="1"/>
      <name val="Calibri"/>
      <family val="2"/>
      <scheme val="minor"/>
    </font>
    <font>
      <b/>
      <i/>
      <sz val="13"/>
      <color theme="1"/>
      <name val="Garamond"/>
      <family val="1"/>
    </font>
    <font>
      <b/>
      <i/>
      <sz val="11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0"/>
      <color theme="1"/>
      <name val="Calibri"/>
      <family val="2"/>
      <scheme val="minor"/>
    </font>
    <font>
      <i/>
      <sz val="10"/>
      <color theme="1"/>
      <name val="Garamond"/>
      <family val="1"/>
    </font>
    <font>
      <b/>
      <i/>
      <sz val="10"/>
      <color theme="1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9">
    <xf numFmtId="0" fontId="0" fillId="0" borderId="0" xfId="0"/>
    <xf numFmtId="43" fontId="0" fillId="0" borderId="0" xfId="0" applyNumberFormat="1"/>
    <xf numFmtId="43" fontId="0" fillId="0" borderId="0" xfId="1" applyFont="1"/>
    <xf numFmtId="0" fontId="19" fillId="0" borderId="0" xfId="0" applyFont="1"/>
    <xf numFmtId="43" fontId="0" fillId="0" borderId="0" xfId="1" applyFont="1" applyFill="1"/>
    <xf numFmtId="43" fontId="19" fillId="0" borderId="0" xfId="1" applyFont="1"/>
    <xf numFmtId="43" fontId="19" fillId="0" borderId="0" xfId="1" applyFont="1" applyFill="1"/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/>
    </xf>
    <xf numFmtId="43" fontId="25" fillId="0" borderId="0" xfId="1" applyFont="1" applyAlignment="1">
      <alignment horizontal="left"/>
    </xf>
    <xf numFmtId="43" fontId="25" fillId="0" borderId="0" xfId="1" applyFont="1" applyFill="1" applyAlignment="1">
      <alignment horizontal="left"/>
    </xf>
    <xf numFmtId="0" fontId="25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3" fontId="21" fillId="0" borderId="0" xfId="1" applyFont="1" applyFill="1" applyBorder="1"/>
    <xf numFmtId="0" fontId="24" fillId="0" borderId="0" xfId="0" applyFont="1" applyAlignment="1">
      <alignment horizontal="center"/>
    </xf>
    <xf numFmtId="43" fontId="26" fillId="0" borderId="0" xfId="1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43" fontId="25" fillId="0" borderId="0" xfId="1" applyFont="1" applyBorder="1"/>
    <xf numFmtId="0" fontId="27" fillId="0" borderId="0" xfId="0" applyFont="1"/>
    <xf numFmtId="43" fontId="29" fillId="0" borderId="0" xfId="1" applyFont="1" applyFill="1"/>
    <xf numFmtId="43" fontId="28" fillId="0" borderId="0" xfId="1" applyFont="1" applyFill="1"/>
    <xf numFmtId="43" fontId="24" fillId="0" borderId="0" xfId="1" applyFont="1" applyFill="1"/>
    <xf numFmtId="0" fontId="35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43" fontId="21" fillId="0" borderId="0" xfId="1" applyFont="1" applyFill="1" applyBorder="1" applyAlignment="1">
      <alignment horizontal="center"/>
    </xf>
    <xf numFmtId="43" fontId="29" fillId="0" borderId="0" xfId="1" applyFont="1" applyFill="1" applyBorder="1"/>
    <xf numFmtId="43" fontId="21" fillId="0" borderId="0" xfId="0" applyNumberFormat="1" applyFont="1" applyAlignment="1">
      <alignment horizontal="center"/>
    </xf>
    <xf numFmtId="43" fontId="29" fillId="0" borderId="10" xfId="1" applyFont="1" applyFill="1" applyBorder="1"/>
    <xf numFmtId="0" fontId="32" fillId="33" borderId="14" xfId="0" applyFont="1" applyFill="1" applyBorder="1" applyAlignment="1">
      <alignment horizontal="center"/>
    </xf>
    <xf numFmtId="0" fontId="23" fillId="33" borderId="15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/>
    </xf>
    <xf numFmtId="43" fontId="23" fillId="33" borderId="15" xfId="1" applyFont="1" applyFill="1" applyBorder="1"/>
    <xf numFmtId="43" fontId="24" fillId="33" borderId="15" xfId="1" applyFont="1" applyFill="1" applyBorder="1"/>
    <xf numFmtId="43" fontId="22" fillId="33" borderId="16" xfId="1" applyFont="1" applyFill="1" applyBorder="1" applyAlignment="1">
      <alignment horizontal="center"/>
    </xf>
    <xf numFmtId="0" fontId="32" fillId="33" borderId="10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43" fontId="22" fillId="33" borderId="10" xfId="1" applyFont="1" applyFill="1" applyBorder="1" applyAlignment="1">
      <alignment horizontal="center"/>
    </xf>
    <xf numFmtId="14" fontId="33" fillId="0" borderId="10" xfId="0" applyNumberFormat="1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43" fontId="28" fillId="0" borderId="10" xfId="1" applyFont="1" applyFill="1" applyBorder="1"/>
    <xf numFmtId="0" fontId="33" fillId="0" borderId="10" xfId="0" applyFont="1" applyBorder="1" applyAlignment="1">
      <alignment horizontal="center"/>
    </xf>
    <xf numFmtId="43" fontId="27" fillId="0" borderId="0" xfId="0" applyNumberFormat="1" applyFont="1"/>
    <xf numFmtId="0" fontId="33" fillId="0" borderId="10" xfId="0" applyFont="1" applyBorder="1" applyAlignment="1">
      <alignment horizontal="left"/>
    </xf>
    <xf numFmtId="43" fontId="33" fillId="0" borderId="10" xfId="1" applyFont="1" applyFill="1" applyBorder="1"/>
    <xf numFmtId="43" fontId="34" fillId="0" borderId="10" xfId="1" applyFont="1" applyFill="1" applyBorder="1"/>
    <xf numFmtId="14" fontId="33" fillId="0" borderId="23" xfId="0" applyNumberFormat="1" applyFont="1" applyBorder="1" applyAlignment="1">
      <alignment horizontal="center"/>
    </xf>
    <xf numFmtId="43" fontId="24" fillId="0" borderId="0" xfId="0" applyNumberFormat="1" applyFont="1"/>
    <xf numFmtId="0" fontId="36" fillId="0" borderId="10" xfId="0" applyFont="1" applyBorder="1" applyAlignment="1">
      <alignment horizontal="center"/>
    </xf>
    <xf numFmtId="0" fontId="36" fillId="0" borderId="10" xfId="0" applyFont="1" applyBorder="1" applyAlignment="1">
      <alignment horizontal="left"/>
    </xf>
    <xf numFmtId="0" fontId="37" fillId="0" borderId="10" xfId="0" applyFont="1" applyBorder="1" applyAlignment="1">
      <alignment horizontal="center"/>
    </xf>
    <xf numFmtId="0" fontId="36" fillId="0" borderId="10" xfId="0" applyFont="1" applyBorder="1"/>
    <xf numFmtId="0" fontId="38" fillId="0" borderId="0" xfId="0" applyFont="1"/>
    <xf numFmtId="0" fontId="38" fillId="0" borderId="10" xfId="0" applyFont="1" applyBorder="1"/>
    <xf numFmtId="43" fontId="36" fillId="0" borderId="10" xfId="0" applyNumberFormat="1" applyFont="1" applyBorder="1" applyAlignment="1">
      <alignment horizontal="center"/>
    </xf>
    <xf numFmtId="14" fontId="36" fillId="0" borderId="10" xfId="0" applyNumberFormat="1" applyFont="1" applyBorder="1" applyAlignment="1">
      <alignment horizontal="center"/>
    </xf>
    <xf numFmtId="43" fontId="36" fillId="0" borderId="10" xfId="1" applyFont="1" applyFill="1" applyBorder="1"/>
    <xf numFmtId="43" fontId="37" fillId="0" borderId="10" xfId="1" applyFont="1" applyFill="1" applyBorder="1"/>
    <xf numFmtId="43" fontId="36" fillId="0" borderId="10" xfId="1" applyFont="1" applyBorder="1"/>
    <xf numFmtId="43" fontId="36" fillId="0" borderId="0" xfId="1" applyFont="1" applyFill="1" applyBorder="1"/>
    <xf numFmtId="43" fontId="38" fillId="0" borderId="0" xfId="1" applyFont="1" applyFill="1"/>
    <xf numFmtId="43" fontId="38" fillId="0" borderId="0" xfId="1" applyFont="1"/>
    <xf numFmtId="43" fontId="36" fillId="0" borderId="25" xfId="1" applyFont="1" applyFill="1" applyBorder="1"/>
    <xf numFmtId="0" fontId="39" fillId="34" borderId="17" xfId="0" applyFont="1" applyFill="1" applyBorder="1" applyAlignment="1">
      <alignment horizontal="center"/>
    </xf>
    <xf numFmtId="0" fontId="40" fillId="34" borderId="18" xfId="0" applyFont="1" applyFill="1" applyBorder="1" applyAlignment="1">
      <alignment horizontal="center"/>
    </xf>
    <xf numFmtId="43" fontId="40" fillId="34" borderId="18" xfId="1" applyFont="1" applyFill="1" applyBorder="1" applyAlignment="1">
      <alignment vertical="center"/>
    </xf>
    <xf numFmtId="43" fontId="40" fillId="34" borderId="19" xfId="1" applyFont="1" applyFill="1" applyBorder="1"/>
    <xf numFmtId="14" fontId="36" fillId="0" borderId="23" xfId="0" applyNumberFormat="1" applyFont="1" applyBorder="1" applyAlignment="1">
      <alignment horizontal="center"/>
    </xf>
    <xf numFmtId="43" fontId="33" fillId="0" borderId="0" xfId="1" applyFont="1" applyFill="1" applyBorder="1"/>
    <xf numFmtId="0" fontId="23" fillId="33" borderId="10" xfId="0" applyFont="1" applyFill="1" applyBorder="1" applyAlignment="1">
      <alignment horizontal="center"/>
    </xf>
    <xf numFmtId="43" fontId="23" fillId="0" borderId="10" xfId="1" applyFont="1" applyFill="1" applyBorder="1"/>
    <xf numFmtId="43" fontId="24" fillId="0" borderId="10" xfId="1" applyFont="1" applyFill="1" applyBorder="1"/>
    <xf numFmtId="43" fontId="22" fillId="0" borderId="10" xfId="1" applyFont="1" applyFill="1" applyBorder="1" applyAlignment="1">
      <alignment horizontal="center"/>
    </xf>
    <xf numFmtId="0" fontId="22" fillId="33" borderId="23" xfId="0" applyFont="1" applyFill="1" applyBorder="1" applyAlignment="1">
      <alignment horizontal="center"/>
    </xf>
    <xf numFmtId="43" fontId="32" fillId="0" borderId="26" xfId="1" applyFont="1" applyFill="1" applyBorder="1" applyAlignment="1">
      <alignment horizontal="center"/>
    </xf>
    <xf numFmtId="43" fontId="22" fillId="0" borderId="26" xfId="1" applyFont="1" applyFill="1" applyBorder="1" applyAlignment="1">
      <alignment horizontal="center"/>
    </xf>
    <xf numFmtId="43" fontId="34" fillId="0" borderId="26" xfId="1" applyFont="1" applyFill="1" applyBorder="1"/>
    <xf numFmtId="14" fontId="33" fillId="33" borderId="27" xfId="0" applyNumberFormat="1" applyFont="1" applyFill="1" applyBorder="1" applyAlignment="1">
      <alignment horizontal="center" vertical="center"/>
    </xf>
    <xf numFmtId="0" fontId="32" fillId="33" borderId="24" xfId="0" applyFont="1" applyFill="1" applyBorder="1" applyAlignment="1">
      <alignment horizontal="center" vertical="center"/>
    </xf>
    <xf numFmtId="43" fontId="32" fillId="0" borderId="24" xfId="1" applyFont="1" applyFill="1" applyBorder="1" applyAlignment="1">
      <alignment vertical="center"/>
    </xf>
    <xf numFmtId="43" fontId="34" fillId="0" borderId="28" xfId="1" applyFont="1" applyFill="1" applyBorder="1"/>
    <xf numFmtId="43" fontId="0" fillId="0" borderId="0" xfId="1" applyFont="1" applyBorder="1"/>
    <xf numFmtId="0" fontId="18" fillId="0" borderId="0" xfId="0" applyFont="1" applyAlignment="1">
      <alignment horizontal="center"/>
    </xf>
    <xf numFmtId="0" fontId="31" fillId="33" borderId="11" xfId="0" applyFont="1" applyFill="1" applyBorder="1" applyAlignment="1">
      <alignment horizontal="center"/>
    </xf>
    <xf numFmtId="0" fontId="31" fillId="33" borderId="12" xfId="0" applyFont="1" applyFill="1" applyBorder="1" applyAlignment="1">
      <alignment horizontal="center"/>
    </xf>
    <xf numFmtId="0" fontId="31" fillId="33" borderId="13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1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43" fontId="22" fillId="0" borderId="0" xfId="1" applyFont="1" applyFill="1" applyAlignment="1">
      <alignment horizontal="center"/>
    </xf>
    <xf numFmtId="43" fontId="25" fillId="0" borderId="0" xfId="1" applyFont="1" applyAlignment="1">
      <alignment horizontal="center"/>
    </xf>
    <xf numFmtId="43" fontId="22" fillId="0" borderId="0" xfId="1" applyFont="1" applyAlignment="1">
      <alignment horizontal="center"/>
    </xf>
    <xf numFmtId="0" fontId="31" fillId="33" borderId="20" xfId="0" applyFont="1" applyFill="1" applyBorder="1" applyAlignment="1">
      <alignment horizontal="center" vertical="center"/>
    </xf>
    <xf numFmtId="0" fontId="31" fillId="33" borderId="21" xfId="0" applyFont="1" applyFill="1" applyBorder="1" applyAlignment="1">
      <alignment horizontal="center" vertical="center"/>
    </xf>
    <xf numFmtId="0" fontId="31" fillId="33" borderId="22" xfId="0" applyFont="1" applyFill="1" applyBorder="1" applyAlignment="1">
      <alignment horizontal="center" vertical="center"/>
    </xf>
    <xf numFmtId="4" fontId="0" fillId="0" borderId="0" xfId="0" applyNumberForma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0" name="Picture 3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1" name="Picture 3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0</xdr:row>
      <xdr:rowOff>38100</xdr:rowOff>
    </xdr:from>
    <xdr:to>
      <xdr:col>6</xdr:col>
      <xdr:colOff>361568</xdr:colOff>
      <xdr:row>0</xdr:row>
      <xdr:rowOff>39243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4591045" y="38100"/>
          <a:ext cx="1171579" cy="6191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2095491</xdr:colOff>
      <xdr:row>0</xdr:row>
      <xdr:rowOff>66676</xdr:rowOff>
    </xdr:from>
    <xdr:to>
      <xdr:col>3</xdr:col>
      <xdr:colOff>2933698</xdr:colOff>
      <xdr:row>3</xdr:row>
      <xdr:rowOff>76200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3790941" y="66676"/>
          <a:ext cx="838207" cy="58102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666749</xdr:colOff>
      <xdr:row>0</xdr:row>
      <xdr:rowOff>133349</xdr:rowOff>
    </xdr:from>
    <xdr:to>
      <xdr:col>3</xdr:col>
      <xdr:colOff>752475</xdr:colOff>
      <xdr:row>4</xdr:row>
      <xdr:rowOff>133350</xdr:rowOff>
    </xdr:to>
    <xdr:pic>
      <xdr:nvPicPr>
        <xdr:cNvPr id="23" name="Picture 3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6299" y="133349"/>
          <a:ext cx="1571626" cy="76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6" name="Picture 3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7" name="Picture 3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3</xdr:col>
      <xdr:colOff>3400417</xdr:colOff>
      <xdr:row>1</xdr:row>
      <xdr:rowOff>2667</xdr:rowOff>
    </xdr:to>
    <xdr:pic>
      <xdr:nvPicPr>
        <xdr:cNvPr id="12" name="Picture 3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3</xdr:col>
      <xdr:colOff>3400417</xdr:colOff>
      <xdr:row>1</xdr:row>
      <xdr:rowOff>2667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3</xdr:col>
      <xdr:colOff>3400417</xdr:colOff>
      <xdr:row>1</xdr:row>
      <xdr:rowOff>2667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3</xdr:col>
      <xdr:colOff>3400417</xdr:colOff>
      <xdr:row>1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6</xdr:col>
      <xdr:colOff>67055</xdr:colOff>
      <xdr:row>1</xdr:row>
      <xdr:rowOff>1143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467345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2247897</xdr:colOff>
      <xdr:row>0</xdr:row>
      <xdr:rowOff>124806</xdr:rowOff>
    </xdr:from>
    <xdr:to>
      <xdr:col>3</xdr:col>
      <xdr:colOff>3133722</xdr:colOff>
      <xdr:row>4</xdr:row>
      <xdr:rowOff>133350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3838572" y="124806"/>
          <a:ext cx="885825" cy="77054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3" name="Picture 3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4" name="Picture 3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5" name="Picture 3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6" name="Picture 3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7" name="Picture 3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8" name="Picture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9" name="Picture 3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3</xdr:col>
      <xdr:colOff>3400417</xdr:colOff>
      <xdr:row>1</xdr:row>
      <xdr:rowOff>2667</xdr:rowOff>
    </xdr:to>
    <xdr:pic>
      <xdr:nvPicPr>
        <xdr:cNvPr id="31" name="Picture 3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3</xdr:col>
      <xdr:colOff>3400417</xdr:colOff>
      <xdr:row>1</xdr:row>
      <xdr:rowOff>2667</xdr:rowOff>
    </xdr:to>
    <xdr:pic>
      <xdr:nvPicPr>
        <xdr:cNvPr id="32" name="Picture 3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3</xdr:col>
      <xdr:colOff>3400417</xdr:colOff>
      <xdr:row>1</xdr:row>
      <xdr:rowOff>2667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3</xdr:col>
      <xdr:colOff>3400417</xdr:colOff>
      <xdr:row>1</xdr:row>
      <xdr:rowOff>2667</xdr:rowOff>
    </xdr:to>
    <xdr:pic>
      <xdr:nvPicPr>
        <xdr:cNvPr id="34" name="Picture 32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5" name="Picture 3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6" name="Picture 3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7" name="Picture 3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8" name="Picture 3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6</xdr:col>
      <xdr:colOff>76580</xdr:colOff>
      <xdr:row>1</xdr:row>
      <xdr:rowOff>1143</xdr:rowOff>
    </xdr:to>
    <xdr:pic>
      <xdr:nvPicPr>
        <xdr:cNvPr id="39" name="Picture 3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6864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1" name="Picture 32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2" name="Picture 3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3" name="Picture 3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4" name="Picture 3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5" name="Picture 3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6" name="Picture 32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7" name="Picture 32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8" name="Picture 32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3</xdr:col>
      <xdr:colOff>3400417</xdr:colOff>
      <xdr:row>1</xdr:row>
      <xdr:rowOff>2667</xdr:rowOff>
    </xdr:to>
    <xdr:pic>
      <xdr:nvPicPr>
        <xdr:cNvPr id="50" name="Picture 3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3</xdr:col>
      <xdr:colOff>3400417</xdr:colOff>
      <xdr:row>1</xdr:row>
      <xdr:rowOff>2667</xdr:rowOff>
    </xdr:to>
    <xdr:pic>
      <xdr:nvPicPr>
        <xdr:cNvPr id="51" name="Picture 32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3</xdr:col>
      <xdr:colOff>3400417</xdr:colOff>
      <xdr:row>1</xdr:row>
      <xdr:rowOff>2667</xdr:rowOff>
    </xdr:to>
    <xdr:pic>
      <xdr:nvPicPr>
        <xdr:cNvPr id="52" name="Picture 3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3</xdr:col>
      <xdr:colOff>3400417</xdr:colOff>
      <xdr:row>1</xdr:row>
      <xdr:rowOff>2667</xdr:rowOff>
    </xdr:to>
    <xdr:pic>
      <xdr:nvPicPr>
        <xdr:cNvPr id="53" name="Picture 3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4" name="Picture 32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5" name="Picture 3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6" name="Picture 3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7" name="Picture 32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5</xdr:col>
      <xdr:colOff>857630</xdr:colOff>
      <xdr:row>1</xdr:row>
      <xdr:rowOff>1143</xdr:rowOff>
    </xdr:to>
    <xdr:pic>
      <xdr:nvPicPr>
        <xdr:cNvPr id="58" name="Picture 32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9531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0" name="Picture 32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1" name="Picture 32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2" name="Picture 3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3" name="Picture 3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4" name="Picture 32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5" name="Picture 32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6" name="Picture 32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7" name="Picture 32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704851</xdr:colOff>
      <xdr:row>0</xdr:row>
      <xdr:rowOff>161926</xdr:rowOff>
    </xdr:from>
    <xdr:to>
      <xdr:col>3</xdr:col>
      <xdr:colOff>381001</xdr:colOff>
      <xdr:row>4</xdr:row>
      <xdr:rowOff>171450</xdr:rowOff>
    </xdr:to>
    <xdr:pic>
      <xdr:nvPicPr>
        <xdr:cNvPr id="68" name="Picture 35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4401" y="161926"/>
          <a:ext cx="1057275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turbi/Desktop/CONCILIACION%20COLECTORA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LIMPIA"/>
      <sheetName val="MARZO 2023"/>
      <sheetName val="ABRIR 2023"/>
      <sheetName val="MAYO 2023"/>
      <sheetName val="JUNIO 2023"/>
      <sheetName val="JULIO 2023"/>
      <sheetName val="AGOSTO 2023"/>
      <sheetName val="SEPTIEMBRE 2023"/>
      <sheetName val="OCTUBRE 2023"/>
      <sheetName val="NOVIEMBRE 2023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3">
          <cell r="I33">
            <v>4356157.7099999972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5"/>
  <sheetViews>
    <sheetView tabSelected="1" topLeftCell="A103" zoomScaleNormal="100" workbookViewId="0">
      <selection activeCell="C128" sqref="C128"/>
    </sheetView>
  </sheetViews>
  <sheetFormatPr baseColWidth="10" defaultRowHeight="15" customHeight="1"/>
  <cols>
    <col min="1" max="1" width="3.140625" customWidth="1"/>
    <col min="2" max="2" width="11.7109375" style="7" customWidth="1"/>
    <col min="3" max="3" width="9.85546875" style="7" customWidth="1"/>
    <col min="4" max="4" width="45.5703125" style="7" customWidth="1"/>
    <col min="5" max="5" width="16" style="2" customWidth="1"/>
    <col min="6" max="6" width="16.42578125" style="4" customWidth="1"/>
    <col min="7" max="7" width="17.140625" customWidth="1"/>
    <col min="8" max="8" width="6.5703125" customWidth="1"/>
    <col min="11" max="11" width="13.140625" bestFit="1" customWidth="1"/>
    <col min="12" max="12" width="14.140625" style="2" bestFit="1" customWidth="1"/>
    <col min="13" max="13" width="14.140625" bestFit="1" customWidth="1"/>
    <col min="14" max="14" width="14.42578125" style="2" customWidth="1"/>
  </cols>
  <sheetData>
    <row r="1" spans="1:9">
      <c r="C1" s="8"/>
      <c r="D1" s="8"/>
      <c r="E1" s="5"/>
      <c r="F1" s="6"/>
      <c r="G1" s="3"/>
    </row>
    <row r="2" spans="1:9">
      <c r="B2" s="8"/>
      <c r="C2" s="8"/>
      <c r="D2" s="8"/>
      <c r="E2" s="5"/>
      <c r="F2" s="6"/>
      <c r="G2" s="3"/>
    </row>
    <row r="3" spans="1:9">
      <c r="B3" s="8"/>
      <c r="C3" s="8"/>
      <c r="D3" s="8"/>
      <c r="E3" s="5"/>
      <c r="F3" s="6"/>
      <c r="G3" s="3"/>
    </row>
    <row r="4" spans="1:9">
      <c r="B4" s="8"/>
      <c r="C4" s="8"/>
      <c r="D4" s="8"/>
      <c r="E4" s="5"/>
      <c r="F4" s="6"/>
      <c r="G4" s="3"/>
    </row>
    <row r="5" spans="1:9" ht="18.75">
      <c r="B5" s="85" t="s">
        <v>9</v>
      </c>
      <c r="C5" s="85"/>
      <c r="D5" s="85"/>
      <c r="E5" s="85"/>
      <c r="F5" s="85"/>
      <c r="G5" s="85"/>
    </row>
    <row r="6" spans="1:9" ht="18.75">
      <c r="B6" s="85" t="s">
        <v>8</v>
      </c>
      <c r="C6" s="85"/>
      <c r="D6" s="85"/>
      <c r="E6" s="85"/>
      <c r="F6" s="85"/>
      <c r="G6" s="85"/>
    </row>
    <row r="7" spans="1:9" ht="18.75">
      <c r="B7" s="85" t="s">
        <v>45</v>
      </c>
      <c r="C7" s="85"/>
      <c r="D7" s="85"/>
      <c r="E7" s="85"/>
      <c r="F7" s="85"/>
      <c r="G7" s="85"/>
    </row>
    <row r="8" spans="1:9" ht="16.5" thickBot="1">
      <c r="A8" s="9"/>
      <c r="B8" s="25"/>
      <c r="C8" s="10"/>
      <c r="D8" s="10"/>
      <c r="E8" s="11"/>
      <c r="F8" s="12"/>
      <c r="G8" s="13"/>
    </row>
    <row r="9" spans="1:9" ht="17.25" thickBot="1">
      <c r="A9" s="9"/>
      <c r="B9" s="86" t="s">
        <v>7</v>
      </c>
      <c r="C9" s="87"/>
      <c r="D9" s="87"/>
      <c r="E9" s="87"/>
      <c r="F9" s="87"/>
      <c r="G9" s="88"/>
    </row>
    <row r="10" spans="1:9" ht="15.75">
      <c r="A10" s="9"/>
      <c r="B10" s="31"/>
      <c r="C10" s="32"/>
      <c r="D10" s="33"/>
      <c r="E10" s="34"/>
      <c r="F10" s="35"/>
      <c r="G10" s="36" t="s">
        <v>6</v>
      </c>
    </row>
    <row r="11" spans="1:9" ht="15.75">
      <c r="A11" s="9"/>
      <c r="B11" s="37" t="s">
        <v>0</v>
      </c>
      <c r="C11" s="38" t="s">
        <v>13</v>
      </c>
      <c r="D11" s="38" t="s">
        <v>2</v>
      </c>
      <c r="E11" s="39" t="s">
        <v>3</v>
      </c>
      <c r="F11" s="39" t="s">
        <v>4</v>
      </c>
      <c r="G11" s="39" t="s">
        <v>5</v>
      </c>
    </row>
    <row r="12" spans="1:9" ht="16.5" customHeight="1">
      <c r="A12" s="9"/>
      <c r="B12" s="58">
        <v>45260</v>
      </c>
      <c r="C12" s="41"/>
      <c r="D12" s="42" t="s">
        <v>6</v>
      </c>
      <c r="E12" s="30"/>
      <c r="F12" s="43"/>
      <c r="G12" s="59">
        <f>+'[1]NOVIEMBRE 2023'!$I$33</f>
        <v>4356157.7099999972</v>
      </c>
    </row>
    <row r="13" spans="1:9" ht="16.5" customHeight="1">
      <c r="A13" s="9"/>
      <c r="B13" s="58">
        <v>45261</v>
      </c>
      <c r="C13" s="51"/>
      <c r="D13" s="52"/>
      <c r="E13" s="59">
        <v>493760</v>
      </c>
      <c r="F13" s="60"/>
      <c r="G13" s="59">
        <f>+G12+E13-F13</f>
        <v>4849917.7099999972</v>
      </c>
    </row>
    <row r="14" spans="1:9" ht="16.5" customHeight="1">
      <c r="A14" s="9"/>
      <c r="B14" s="58">
        <v>45262</v>
      </c>
      <c r="C14" s="51"/>
      <c r="D14" s="51"/>
      <c r="E14" s="59">
        <v>265645</v>
      </c>
      <c r="F14" s="59"/>
      <c r="G14" s="59">
        <f t="shared" ref="G14:G77" si="0">+G13+E14-F14</f>
        <v>5115562.7099999972</v>
      </c>
    </row>
    <row r="15" spans="1:9" ht="16.5" customHeight="1">
      <c r="A15" s="9"/>
      <c r="B15" s="58">
        <v>45263</v>
      </c>
      <c r="C15" s="51"/>
      <c r="D15" s="53"/>
      <c r="E15" s="59">
        <v>139950</v>
      </c>
      <c r="F15" s="59"/>
      <c r="G15" s="59">
        <f t="shared" si="0"/>
        <v>5255512.7099999972</v>
      </c>
      <c r="I15" s="55"/>
    </row>
    <row r="16" spans="1:9" ht="15.75">
      <c r="A16" s="9"/>
      <c r="B16" s="58">
        <v>45264</v>
      </c>
      <c r="C16" s="51"/>
      <c r="D16" s="54"/>
      <c r="E16" s="59">
        <v>555685</v>
      </c>
      <c r="F16" s="59"/>
      <c r="G16" s="59">
        <f t="shared" si="0"/>
        <v>5811197.7099999972</v>
      </c>
    </row>
    <row r="17" spans="1:7" ht="15.75" customHeight="1">
      <c r="A17" s="9"/>
      <c r="B17" s="58">
        <v>45265</v>
      </c>
      <c r="C17" s="51"/>
      <c r="D17" s="54"/>
      <c r="E17" s="59">
        <v>515350</v>
      </c>
      <c r="F17" s="59"/>
      <c r="G17" s="59">
        <f t="shared" si="0"/>
        <v>6326547.7099999972</v>
      </c>
    </row>
    <row r="18" spans="1:7" ht="15.75" customHeight="1">
      <c r="A18" s="9"/>
      <c r="B18" s="58">
        <v>45265</v>
      </c>
      <c r="C18" s="51"/>
      <c r="D18" s="51" t="s">
        <v>30</v>
      </c>
      <c r="E18" s="59">
        <v>577025</v>
      </c>
      <c r="F18" s="59"/>
      <c r="G18" s="59">
        <f t="shared" si="0"/>
        <v>6903572.7099999972</v>
      </c>
    </row>
    <row r="19" spans="1:7" ht="15.75" customHeight="1">
      <c r="A19" s="9"/>
      <c r="B19" s="58">
        <v>45265</v>
      </c>
      <c r="C19" s="51" t="s">
        <v>46</v>
      </c>
      <c r="D19" s="52" t="s">
        <v>47</v>
      </c>
      <c r="E19" s="59"/>
      <c r="F19" s="59">
        <v>515000</v>
      </c>
      <c r="G19" s="59">
        <f t="shared" si="0"/>
        <v>6388572.7099999972</v>
      </c>
    </row>
    <row r="20" spans="1:7" ht="15.75" customHeight="1">
      <c r="A20" s="9"/>
      <c r="B20" s="58">
        <v>45266</v>
      </c>
      <c r="C20" s="51"/>
      <c r="D20" s="53"/>
      <c r="E20" s="59">
        <v>537255</v>
      </c>
      <c r="F20" s="59"/>
      <c r="G20" s="59">
        <f t="shared" si="0"/>
        <v>6925827.7099999972</v>
      </c>
    </row>
    <row r="21" spans="1:7" ht="15.75">
      <c r="A21" s="9"/>
      <c r="B21" s="58">
        <v>45267</v>
      </c>
      <c r="C21" s="51"/>
      <c r="D21" s="51"/>
      <c r="E21" s="59">
        <v>501085</v>
      </c>
      <c r="F21" s="59"/>
      <c r="G21" s="59">
        <f t="shared" si="0"/>
        <v>7426912.7099999972</v>
      </c>
    </row>
    <row r="22" spans="1:7" ht="14.25" customHeight="1">
      <c r="A22" s="9"/>
      <c r="B22" s="58">
        <v>45268</v>
      </c>
      <c r="C22" s="51"/>
      <c r="D22" s="51"/>
      <c r="E22" s="59">
        <v>485025</v>
      </c>
      <c r="F22" s="59"/>
      <c r="G22" s="59">
        <f t="shared" si="0"/>
        <v>7911937.7099999972</v>
      </c>
    </row>
    <row r="23" spans="1:7" ht="15.75" customHeight="1">
      <c r="A23" s="9"/>
      <c r="B23" s="58">
        <v>45268</v>
      </c>
      <c r="C23" s="51" t="s">
        <v>50</v>
      </c>
      <c r="D23" s="52" t="s">
        <v>51</v>
      </c>
      <c r="E23" s="59"/>
      <c r="F23" s="59">
        <v>25960</v>
      </c>
      <c r="G23" s="59">
        <f t="shared" si="0"/>
        <v>7885977.7099999972</v>
      </c>
    </row>
    <row r="24" spans="1:7" ht="15.75" customHeight="1">
      <c r="A24" s="9"/>
      <c r="B24" s="58">
        <v>45269</v>
      </c>
      <c r="C24" s="51"/>
      <c r="D24" s="51"/>
      <c r="E24" s="59">
        <v>242680</v>
      </c>
      <c r="F24" s="59"/>
      <c r="G24" s="59">
        <f t="shared" si="0"/>
        <v>8128657.7099999972</v>
      </c>
    </row>
    <row r="25" spans="1:7" ht="15.75" customHeight="1">
      <c r="A25" s="9"/>
      <c r="B25" s="58">
        <v>45269</v>
      </c>
      <c r="C25" s="51" t="s">
        <v>37</v>
      </c>
      <c r="D25" s="52" t="s">
        <v>34</v>
      </c>
      <c r="E25" s="59"/>
      <c r="F25" s="59"/>
      <c r="G25" s="59">
        <f t="shared" si="0"/>
        <v>8128657.7099999972</v>
      </c>
    </row>
    <row r="26" spans="1:7" ht="15.75" customHeight="1">
      <c r="A26" s="9"/>
      <c r="B26" s="58">
        <v>45269</v>
      </c>
      <c r="C26" s="51" t="s">
        <v>36</v>
      </c>
      <c r="D26" s="52" t="s">
        <v>35</v>
      </c>
      <c r="E26" s="59"/>
      <c r="F26" s="59"/>
      <c r="G26" s="59">
        <f t="shared" si="0"/>
        <v>8128657.7099999972</v>
      </c>
    </row>
    <row r="27" spans="1:7" ht="15.75" customHeight="1">
      <c r="A27" s="9"/>
      <c r="B27" s="58">
        <v>45269</v>
      </c>
      <c r="C27" s="51" t="s">
        <v>38</v>
      </c>
      <c r="D27" s="52" t="s">
        <v>39</v>
      </c>
      <c r="E27" s="59"/>
      <c r="F27" s="59"/>
      <c r="G27" s="59">
        <f t="shared" si="0"/>
        <v>8128657.7099999972</v>
      </c>
    </row>
    <row r="28" spans="1:7" ht="15.75" customHeight="1">
      <c r="A28" s="9"/>
      <c r="B28" s="58">
        <v>45270</v>
      </c>
      <c r="C28" s="51"/>
      <c r="D28" s="51"/>
      <c r="E28" s="59">
        <v>142850</v>
      </c>
      <c r="F28" s="59"/>
      <c r="G28" s="59">
        <f t="shared" si="0"/>
        <v>8271507.7099999972</v>
      </c>
    </row>
    <row r="29" spans="1:7" ht="15.75" customHeight="1">
      <c r="A29" s="9"/>
      <c r="B29" s="58">
        <v>45271</v>
      </c>
      <c r="C29" s="51"/>
      <c r="D29" s="51"/>
      <c r="E29" s="59">
        <v>524755</v>
      </c>
      <c r="F29" s="59"/>
      <c r="G29" s="59">
        <f t="shared" si="0"/>
        <v>8796262.7099999972</v>
      </c>
    </row>
    <row r="30" spans="1:7" ht="15.75" customHeight="1">
      <c r="A30" s="9"/>
      <c r="B30" s="58">
        <v>45271</v>
      </c>
      <c r="C30" s="51"/>
      <c r="D30" s="51" t="s">
        <v>31</v>
      </c>
      <c r="E30" s="59"/>
      <c r="F30" s="59">
        <v>195</v>
      </c>
      <c r="G30" s="59">
        <f t="shared" si="0"/>
        <v>8796067.7099999972</v>
      </c>
    </row>
    <row r="31" spans="1:7" ht="15.75" customHeight="1">
      <c r="A31" s="9"/>
      <c r="B31" s="58">
        <v>45272</v>
      </c>
      <c r="C31" s="51"/>
      <c r="D31" s="51"/>
      <c r="E31" s="59">
        <v>504715</v>
      </c>
      <c r="F31" s="59"/>
      <c r="G31" s="59">
        <f t="shared" si="0"/>
        <v>9300782.7099999972</v>
      </c>
    </row>
    <row r="32" spans="1:7" ht="15.75" customHeight="1">
      <c r="A32" s="9"/>
      <c r="B32" s="58">
        <v>45273</v>
      </c>
      <c r="C32" s="51"/>
      <c r="D32" s="51"/>
      <c r="E32" s="59">
        <v>495785</v>
      </c>
      <c r="F32" s="59"/>
      <c r="G32" s="59">
        <f t="shared" si="0"/>
        <v>9796567.7099999972</v>
      </c>
    </row>
    <row r="33" spans="1:7" ht="15.75" customHeight="1">
      <c r="A33" s="9"/>
      <c r="B33" s="58">
        <v>45273</v>
      </c>
      <c r="C33" s="51" t="s">
        <v>52</v>
      </c>
      <c r="D33" s="52" t="s">
        <v>177</v>
      </c>
      <c r="E33" s="59"/>
      <c r="F33" s="59">
        <v>637200</v>
      </c>
      <c r="G33" s="59">
        <f t="shared" si="0"/>
        <v>9159367.7099999972</v>
      </c>
    </row>
    <row r="34" spans="1:7" ht="15.75" customHeight="1">
      <c r="A34" s="9"/>
      <c r="B34" s="58">
        <v>45274</v>
      </c>
      <c r="C34" s="51"/>
      <c r="D34" s="51"/>
      <c r="E34" s="59">
        <v>459685</v>
      </c>
      <c r="F34" s="59"/>
      <c r="G34" s="59">
        <f t="shared" si="0"/>
        <v>9619052.7099999972</v>
      </c>
    </row>
    <row r="35" spans="1:7" ht="15.75" customHeight="1">
      <c r="A35" s="9"/>
      <c r="B35" s="58">
        <v>45275</v>
      </c>
      <c r="C35" s="51"/>
      <c r="D35" s="51"/>
      <c r="E35" s="59">
        <v>453365</v>
      </c>
      <c r="F35" s="59"/>
      <c r="G35" s="59">
        <f t="shared" si="0"/>
        <v>10072417.709999997</v>
      </c>
    </row>
    <row r="36" spans="1:7" ht="15.75" customHeight="1">
      <c r="A36" s="9"/>
      <c r="B36" s="58">
        <v>45275</v>
      </c>
      <c r="C36" s="51" t="s">
        <v>79</v>
      </c>
      <c r="D36" s="52" t="s">
        <v>80</v>
      </c>
      <c r="E36" s="59"/>
      <c r="F36" s="59">
        <v>205296.4</v>
      </c>
      <c r="G36" s="59">
        <f t="shared" si="0"/>
        <v>9867121.3099999968</v>
      </c>
    </row>
    <row r="37" spans="1:7" ht="15.75" customHeight="1">
      <c r="A37" s="9"/>
      <c r="B37" s="58">
        <v>45275</v>
      </c>
      <c r="C37" s="51" t="s">
        <v>54</v>
      </c>
      <c r="D37" s="52" t="s">
        <v>53</v>
      </c>
      <c r="E37" s="59"/>
      <c r="F37" s="59">
        <v>231280</v>
      </c>
      <c r="G37" s="59">
        <f t="shared" si="0"/>
        <v>9635841.3099999968</v>
      </c>
    </row>
    <row r="38" spans="1:7" ht="15.75" customHeight="1">
      <c r="A38" s="9"/>
      <c r="B38" s="58">
        <v>45275</v>
      </c>
      <c r="C38" s="51" t="s">
        <v>40</v>
      </c>
      <c r="D38" s="52" t="s">
        <v>176</v>
      </c>
      <c r="E38" s="59"/>
      <c r="F38" s="59"/>
      <c r="G38" s="59">
        <f t="shared" si="0"/>
        <v>9635841.3099999968</v>
      </c>
    </row>
    <row r="39" spans="1:7" ht="15.75" customHeight="1">
      <c r="A39" s="9"/>
      <c r="B39" s="58">
        <v>45276</v>
      </c>
      <c r="C39" s="51"/>
      <c r="D39" s="51"/>
      <c r="E39" s="59">
        <v>245755</v>
      </c>
      <c r="F39" s="59"/>
      <c r="G39" s="59">
        <f t="shared" si="0"/>
        <v>9881596.3099999968</v>
      </c>
    </row>
    <row r="40" spans="1:7" ht="15.75" customHeight="1">
      <c r="A40" s="9"/>
      <c r="B40" s="58">
        <v>45277</v>
      </c>
      <c r="C40" s="51"/>
      <c r="D40" s="51"/>
      <c r="E40" s="59">
        <v>157755</v>
      </c>
      <c r="F40" s="59"/>
      <c r="G40" s="59">
        <f t="shared" si="0"/>
        <v>10039351.309999997</v>
      </c>
    </row>
    <row r="41" spans="1:7" ht="15.75" customHeight="1">
      <c r="A41" s="9"/>
      <c r="B41" s="58">
        <v>45278</v>
      </c>
      <c r="C41" s="51"/>
      <c r="D41" s="52"/>
      <c r="E41" s="59">
        <v>467445</v>
      </c>
      <c r="F41" s="59"/>
      <c r="G41" s="59">
        <f t="shared" si="0"/>
        <v>10506796.309999997</v>
      </c>
    </row>
    <row r="42" spans="1:7" ht="15.75" customHeight="1">
      <c r="A42" s="9"/>
      <c r="B42" s="58">
        <v>45278</v>
      </c>
      <c r="C42" s="51"/>
      <c r="D42" s="51" t="s">
        <v>31</v>
      </c>
      <c r="E42" s="59"/>
      <c r="F42" s="59">
        <v>50</v>
      </c>
      <c r="G42" s="59">
        <f t="shared" si="0"/>
        <v>10506746.309999997</v>
      </c>
    </row>
    <row r="43" spans="1:7" ht="15.75" customHeight="1">
      <c r="A43" s="9"/>
      <c r="B43" s="58">
        <v>45278</v>
      </c>
      <c r="C43" s="51" t="s">
        <v>55</v>
      </c>
      <c r="D43" s="52" t="s">
        <v>56</v>
      </c>
      <c r="E43" s="59"/>
      <c r="F43" s="59">
        <v>243080</v>
      </c>
      <c r="G43" s="59">
        <f t="shared" si="0"/>
        <v>10263666.309999997</v>
      </c>
    </row>
    <row r="44" spans="1:7" ht="15.75" customHeight="1">
      <c r="A44" s="9"/>
      <c r="B44" s="58">
        <v>45278</v>
      </c>
      <c r="C44" s="51" t="s">
        <v>57</v>
      </c>
      <c r="D44" s="52" t="s">
        <v>58</v>
      </c>
      <c r="E44" s="59"/>
      <c r="F44" s="59">
        <v>275000</v>
      </c>
      <c r="G44" s="59">
        <f t="shared" si="0"/>
        <v>9988666.3099999968</v>
      </c>
    </row>
    <row r="45" spans="1:7" ht="15.75" customHeight="1">
      <c r="A45" s="9"/>
      <c r="B45" s="58">
        <v>45278</v>
      </c>
      <c r="C45" s="51" t="s">
        <v>59</v>
      </c>
      <c r="D45" s="52" t="s">
        <v>60</v>
      </c>
      <c r="E45" s="59"/>
      <c r="F45" s="59">
        <v>47200</v>
      </c>
      <c r="G45" s="59">
        <f t="shared" si="0"/>
        <v>9941466.3099999968</v>
      </c>
    </row>
    <row r="46" spans="1:7" ht="15.75" customHeight="1">
      <c r="A46" s="9"/>
      <c r="B46" s="58">
        <v>45278</v>
      </c>
      <c r="C46" s="51" t="s">
        <v>61</v>
      </c>
      <c r="D46" s="52" t="s">
        <v>175</v>
      </c>
      <c r="E46" s="59"/>
      <c r="F46" s="59">
        <v>704342</v>
      </c>
      <c r="G46" s="59">
        <f t="shared" si="0"/>
        <v>9237124.3099999968</v>
      </c>
    </row>
    <row r="47" spans="1:7" ht="15.75" customHeight="1">
      <c r="A47" s="9"/>
      <c r="B47" s="58">
        <v>45279</v>
      </c>
      <c r="C47" s="51"/>
      <c r="D47" s="52"/>
      <c r="E47" s="59">
        <v>383935</v>
      </c>
      <c r="F47" s="59"/>
      <c r="G47" s="59">
        <f t="shared" si="0"/>
        <v>9621059.3099999968</v>
      </c>
    </row>
    <row r="48" spans="1:7" ht="15.75" customHeight="1">
      <c r="A48" s="9"/>
      <c r="B48" s="58">
        <v>45279</v>
      </c>
      <c r="C48" s="51"/>
      <c r="D48" s="51" t="s">
        <v>31</v>
      </c>
      <c r="E48" s="59"/>
      <c r="F48" s="59">
        <v>350</v>
      </c>
      <c r="G48" s="59">
        <f t="shared" si="0"/>
        <v>9620709.3099999968</v>
      </c>
    </row>
    <row r="49" spans="1:7" ht="15.75" customHeight="1">
      <c r="A49" s="9"/>
      <c r="B49" s="58">
        <v>45279</v>
      </c>
      <c r="C49" s="51" t="s">
        <v>62</v>
      </c>
      <c r="D49" s="52" t="s">
        <v>63</v>
      </c>
      <c r="E49" s="59"/>
      <c r="F49" s="59">
        <v>118000</v>
      </c>
      <c r="G49" s="59">
        <f t="shared" si="0"/>
        <v>9502709.3099999968</v>
      </c>
    </row>
    <row r="50" spans="1:7" ht="15.75" customHeight="1">
      <c r="A50" s="9"/>
      <c r="B50" s="58">
        <v>45279</v>
      </c>
      <c r="C50" s="51" t="s">
        <v>64</v>
      </c>
      <c r="D50" s="52" t="s">
        <v>65</v>
      </c>
      <c r="E50" s="59"/>
      <c r="F50" s="59">
        <v>1158882.72</v>
      </c>
      <c r="G50" s="59">
        <f t="shared" si="0"/>
        <v>8343826.5899999971</v>
      </c>
    </row>
    <row r="51" spans="1:7" ht="15.75" customHeight="1">
      <c r="A51" s="9"/>
      <c r="B51" s="58">
        <v>45280</v>
      </c>
      <c r="C51" s="51"/>
      <c r="D51" s="51"/>
      <c r="E51" s="59">
        <v>430085</v>
      </c>
      <c r="F51" s="59"/>
      <c r="G51" s="59">
        <f t="shared" si="0"/>
        <v>8773911.5899999961</v>
      </c>
    </row>
    <row r="52" spans="1:7" ht="15.75" customHeight="1">
      <c r="A52" s="9"/>
      <c r="B52" s="58">
        <v>45280</v>
      </c>
      <c r="C52" s="51"/>
      <c r="D52" s="51" t="s">
        <v>30</v>
      </c>
      <c r="E52" s="59">
        <v>900</v>
      </c>
      <c r="F52" s="59"/>
      <c r="G52" s="59">
        <f t="shared" si="0"/>
        <v>8774811.5899999961</v>
      </c>
    </row>
    <row r="53" spans="1:7" ht="15.75" customHeight="1">
      <c r="A53" s="9"/>
      <c r="B53" s="58">
        <v>45280</v>
      </c>
      <c r="C53" s="51"/>
      <c r="D53" s="51" t="s">
        <v>31</v>
      </c>
      <c r="E53" s="59"/>
      <c r="F53" s="59">
        <v>325</v>
      </c>
      <c r="G53" s="59">
        <f t="shared" si="0"/>
        <v>8774486.5899999961</v>
      </c>
    </row>
    <row r="54" spans="1:7" ht="15.75" customHeight="1">
      <c r="A54" s="9"/>
      <c r="B54" s="58">
        <v>45280</v>
      </c>
      <c r="C54" s="51" t="s">
        <v>66</v>
      </c>
      <c r="D54" s="52" t="s">
        <v>174</v>
      </c>
      <c r="E54" s="59"/>
      <c r="F54" s="59"/>
      <c r="G54" s="59">
        <f t="shared" si="0"/>
        <v>8774486.5899999961</v>
      </c>
    </row>
    <row r="55" spans="1:7" ht="15.75" customHeight="1">
      <c r="A55" s="9"/>
      <c r="B55" s="58">
        <v>45280</v>
      </c>
      <c r="C55" s="51" t="s">
        <v>67</v>
      </c>
      <c r="D55" s="52" t="s">
        <v>68</v>
      </c>
      <c r="E55" s="59"/>
      <c r="F55" s="59">
        <v>106200</v>
      </c>
      <c r="G55" s="59">
        <f t="shared" si="0"/>
        <v>8668286.5899999961</v>
      </c>
    </row>
    <row r="56" spans="1:7" ht="15.75" customHeight="1">
      <c r="A56" s="9"/>
      <c r="B56" s="58">
        <v>45281</v>
      </c>
      <c r="C56" s="51"/>
      <c r="D56" s="55"/>
      <c r="E56" s="59">
        <v>1228662.2</v>
      </c>
      <c r="F56" s="59"/>
      <c r="G56" s="59">
        <f t="shared" si="0"/>
        <v>9896948.7899999954</v>
      </c>
    </row>
    <row r="57" spans="1:7" ht="15.75" customHeight="1">
      <c r="A57" s="9"/>
      <c r="B57" s="58">
        <v>45281</v>
      </c>
      <c r="C57" s="51" t="s">
        <v>69</v>
      </c>
      <c r="D57" s="52" t="s">
        <v>70</v>
      </c>
      <c r="E57" s="59"/>
      <c r="F57" s="59">
        <v>1500000.01</v>
      </c>
      <c r="G57" s="59">
        <f t="shared" si="0"/>
        <v>8396948.7799999956</v>
      </c>
    </row>
    <row r="58" spans="1:7" ht="15.75" customHeight="1">
      <c r="A58" s="9"/>
      <c r="B58" s="58">
        <v>45282</v>
      </c>
      <c r="C58" s="51"/>
      <c r="D58" s="51"/>
      <c r="E58" s="61">
        <v>426145</v>
      </c>
      <c r="F58" s="59"/>
      <c r="G58" s="59">
        <f t="shared" si="0"/>
        <v>8823093.7799999956</v>
      </c>
    </row>
    <row r="59" spans="1:7" ht="15.75" customHeight="1">
      <c r="A59" s="9"/>
      <c r="B59" s="58">
        <v>45282</v>
      </c>
      <c r="C59" s="51"/>
      <c r="D59" s="51" t="s">
        <v>31</v>
      </c>
      <c r="E59" s="61"/>
      <c r="F59" s="59">
        <v>235</v>
      </c>
      <c r="G59" s="59">
        <f t="shared" si="0"/>
        <v>8822858.7799999956</v>
      </c>
    </row>
    <row r="60" spans="1:7" ht="15.75" customHeight="1">
      <c r="A60" s="9"/>
      <c r="B60" s="58">
        <v>45282</v>
      </c>
      <c r="C60" s="51" t="s">
        <v>43</v>
      </c>
      <c r="D60" s="52" t="s">
        <v>81</v>
      </c>
      <c r="E60" s="61"/>
      <c r="F60" s="59">
        <v>147500</v>
      </c>
      <c r="G60" s="59">
        <f t="shared" si="0"/>
        <v>8675358.7799999956</v>
      </c>
    </row>
    <row r="61" spans="1:7" ht="15.75" customHeight="1">
      <c r="A61" s="9"/>
      <c r="B61" s="58">
        <v>45283</v>
      </c>
      <c r="C61" s="56"/>
      <c r="D61" s="56"/>
      <c r="E61" s="61">
        <v>215500</v>
      </c>
      <c r="F61" s="59"/>
      <c r="G61" s="59">
        <f t="shared" si="0"/>
        <v>8890858.7799999956</v>
      </c>
    </row>
    <row r="62" spans="1:7" ht="15.75" customHeight="1">
      <c r="A62" s="9"/>
      <c r="B62" s="58">
        <v>45284</v>
      </c>
      <c r="C62" s="51"/>
      <c r="D62" s="51"/>
      <c r="E62" s="59">
        <v>122625</v>
      </c>
      <c r="F62" s="59"/>
      <c r="G62" s="59">
        <f t="shared" si="0"/>
        <v>9013483.7799999956</v>
      </c>
    </row>
    <row r="63" spans="1:7" ht="15.75" customHeight="1">
      <c r="A63" s="9"/>
      <c r="B63" s="58">
        <v>45285</v>
      </c>
      <c r="C63" s="51"/>
      <c r="D63" s="51"/>
      <c r="E63" s="59">
        <v>64980</v>
      </c>
      <c r="F63" s="59"/>
      <c r="G63" s="59">
        <f t="shared" si="0"/>
        <v>9078463.7799999956</v>
      </c>
    </row>
    <row r="64" spans="1:7" ht="15.75" customHeight="1">
      <c r="A64" s="9"/>
      <c r="B64" s="58">
        <v>45286</v>
      </c>
      <c r="C64" s="51"/>
      <c r="D64" s="51"/>
      <c r="E64" s="59">
        <v>423625</v>
      </c>
      <c r="F64" s="59"/>
      <c r="G64" s="59">
        <f t="shared" si="0"/>
        <v>9502088.7799999956</v>
      </c>
    </row>
    <row r="65" spans="1:13" ht="15.75" customHeight="1">
      <c r="A65" s="9"/>
      <c r="B65" s="58">
        <v>45287</v>
      </c>
      <c r="C65" s="51"/>
      <c r="D65" s="51"/>
      <c r="E65" s="59">
        <v>374235</v>
      </c>
      <c r="F65" s="59"/>
      <c r="G65" s="59">
        <f t="shared" si="0"/>
        <v>9876323.7799999956</v>
      </c>
    </row>
    <row r="66" spans="1:13" ht="15.75" customHeight="1">
      <c r="A66" s="9"/>
      <c r="B66" s="58">
        <v>45287</v>
      </c>
      <c r="C66" s="51" t="s">
        <v>71</v>
      </c>
      <c r="D66" s="52" t="s">
        <v>170</v>
      </c>
      <c r="E66" s="59"/>
      <c r="F66" s="59">
        <v>1232000</v>
      </c>
      <c r="G66" s="59">
        <f t="shared" si="0"/>
        <v>8644323.7799999956</v>
      </c>
    </row>
    <row r="67" spans="1:13" ht="15.75" customHeight="1">
      <c r="A67" s="9"/>
      <c r="B67" s="58">
        <v>45287</v>
      </c>
      <c r="C67" s="51" t="s">
        <v>72</v>
      </c>
      <c r="D67" s="52" t="s">
        <v>171</v>
      </c>
      <c r="E67" s="59"/>
      <c r="F67" s="59">
        <v>35400</v>
      </c>
      <c r="G67" s="59">
        <f t="shared" si="0"/>
        <v>8608923.7799999956</v>
      </c>
    </row>
    <row r="68" spans="1:13" ht="15.75" customHeight="1">
      <c r="A68" s="9"/>
      <c r="B68" s="58">
        <v>45287</v>
      </c>
      <c r="C68" s="51" t="s">
        <v>73</v>
      </c>
      <c r="D68" s="52" t="s">
        <v>172</v>
      </c>
      <c r="E68" s="59"/>
      <c r="F68" s="59">
        <v>59000</v>
      </c>
      <c r="G68" s="59">
        <f t="shared" si="0"/>
        <v>8549923.7799999956</v>
      </c>
      <c r="M68" s="84"/>
    </row>
    <row r="69" spans="1:13" ht="15.75" customHeight="1">
      <c r="A69" s="9"/>
      <c r="B69" s="58">
        <v>45287</v>
      </c>
      <c r="C69" s="51" t="s">
        <v>74</v>
      </c>
      <c r="D69" s="52" t="s">
        <v>173</v>
      </c>
      <c r="E69" s="59"/>
      <c r="F69" s="59">
        <v>35400</v>
      </c>
      <c r="G69" s="59">
        <f t="shared" si="0"/>
        <v>8514523.7799999956</v>
      </c>
      <c r="M69" s="62"/>
    </row>
    <row r="70" spans="1:13" ht="15.75" customHeight="1">
      <c r="A70" s="9"/>
      <c r="B70" s="58">
        <v>45287</v>
      </c>
      <c r="C70" s="51" t="s">
        <v>42</v>
      </c>
      <c r="D70" s="52" t="s">
        <v>41</v>
      </c>
      <c r="E70" s="59"/>
      <c r="F70" s="59"/>
      <c r="G70" s="59">
        <f t="shared" si="0"/>
        <v>8514523.7799999956</v>
      </c>
      <c r="M70" s="62"/>
    </row>
    <row r="71" spans="1:13" ht="15.75" customHeight="1">
      <c r="A71" s="9"/>
      <c r="B71" s="58">
        <v>45288</v>
      </c>
      <c r="C71" s="51"/>
      <c r="D71" s="57"/>
      <c r="E71" s="59">
        <v>362465</v>
      </c>
      <c r="F71" s="59"/>
      <c r="G71" s="59">
        <f t="shared" si="0"/>
        <v>8876988.7799999956</v>
      </c>
      <c r="M71" s="62"/>
    </row>
    <row r="72" spans="1:13" ht="15.75" customHeight="1">
      <c r="A72" s="9"/>
      <c r="B72" s="58">
        <v>45288</v>
      </c>
      <c r="C72" s="51" t="s">
        <v>77</v>
      </c>
      <c r="D72" s="52" t="s">
        <v>78</v>
      </c>
      <c r="E72" s="59"/>
      <c r="F72" s="59">
        <v>1524310</v>
      </c>
      <c r="G72" s="59">
        <f t="shared" si="0"/>
        <v>7352678.7799999956</v>
      </c>
    </row>
    <row r="73" spans="1:13" ht="15.75" customHeight="1">
      <c r="A73" s="9"/>
      <c r="B73" s="58">
        <v>45288</v>
      </c>
      <c r="C73" s="51" t="s">
        <v>76</v>
      </c>
      <c r="D73" s="52" t="s">
        <v>75</v>
      </c>
      <c r="E73" s="59"/>
      <c r="F73" s="59">
        <v>385000</v>
      </c>
      <c r="G73" s="59">
        <f t="shared" si="0"/>
        <v>6967678.7799999956</v>
      </c>
      <c r="M73" s="1"/>
    </row>
    <row r="74" spans="1:13" ht="15.75" customHeight="1">
      <c r="A74" s="9"/>
      <c r="B74" s="58">
        <v>45288</v>
      </c>
      <c r="C74" s="51" t="s">
        <v>82</v>
      </c>
      <c r="D74" s="52" t="s">
        <v>75</v>
      </c>
      <c r="E74" s="59"/>
      <c r="F74" s="59">
        <v>385000</v>
      </c>
      <c r="G74" s="59">
        <f t="shared" si="0"/>
        <v>6582678.7799999956</v>
      </c>
    </row>
    <row r="75" spans="1:13" ht="15.75" customHeight="1">
      <c r="A75" s="9"/>
      <c r="B75" s="58">
        <v>45288</v>
      </c>
      <c r="C75" s="51" t="s">
        <v>83</v>
      </c>
      <c r="D75" s="52" t="s">
        <v>168</v>
      </c>
      <c r="E75" s="59"/>
      <c r="F75" s="59">
        <v>35400</v>
      </c>
      <c r="G75" s="59">
        <f t="shared" si="0"/>
        <v>6547278.7799999956</v>
      </c>
    </row>
    <row r="76" spans="1:13" ht="15.75" customHeight="1">
      <c r="A76" s="9"/>
      <c r="B76" s="58">
        <v>45288</v>
      </c>
      <c r="C76" s="51" t="s">
        <v>84</v>
      </c>
      <c r="D76" s="52" t="s">
        <v>167</v>
      </c>
      <c r="E76" s="59"/>
      <c r="F76" s="59">
        <v>47200</v>
      </c>
      <c r="G76" s="59">
        <f t="shared" si="0"/>
        <v>6500078.7799999956</v>
      </c>
    </row>
    <row r="77" spans="1:13" ht="15.75" customHeight="1">
      <c r="A77" s="9"/>
      <c r="B77" s="58">
        <v>45288</v>
      </c>
      <c r="C77" s="51" t="s">
        <v>85</v>
      </c>
      <c r="D77" s="52" t="s">
        <v>166</v>
      </c>
      <c r="E77" s="59"/>
      <c r="F77" s="59">
        <v>59000</v>
      </c>
      <c r="G77" s="59">
        <f t="shared" si="0"/>
        <v>6441078.7799999956</v>
      </c>
      <c r="K77" s="1"/>
    </row>
    <row r="78" spans="1:13" ht="15.75" customHeight="1">
      <c r="A78" s="9"/>
      <c r="B78" s="58">
        <v>45288</v>
      </c>
      <c r="C78" s="51" t="s">
        <v>87</v>
      </c>
      <c r="D78" s="52" t="s">
        <v>164</v>
      </c>
      <c r="E78" s="59"/>
      <c r="F78" s="59">
        <v>59000</v>
      </c>
      <c r="G78" s="59">
        <f t="shared" ref="G78:G114" si="1">+G77+E78-F78</f>
        <v>6382078.7799999956</v>
      </c>
      <c r="K78" s="1"/>
    </row>
    <row r="79" spans="1:13" ht="15.75" customHeight="1">
      <c r="A79" s="9"/>
      <c r="B79" s="58">
        <v>45288</v>
      </c>
      <c r="C79" s="51" t="s">
        <v>88</v>
      </c>
      <c r="D79" s="52" t="s">
        <v>163</v>
      </c>
      <c r="E79" s="59"/>
      <c r="F79" s="59">
        <v>70800</v>
      </c>
      <c r="G79" s="59">
        <f t="shared" si="1"/>
        <v>6311278.7799999956</v>
      </c>
    </row>
    <row r="80" spans="1:13" ht="15.75" customHeight="1">
      <c r="A80" s="9"/>
      <c r="B80" s="58">
        <v>45288</v>
      </c>
      <c r="C80" s="51" t="s">
        <v>89</v>
      </c>
      <c r="D80" s="52" t="s">
        <v>162</v>
      </c>
      <c r="E80" s="59"/>
      <c r="F80" s="59">
        <v>47200</v>
      </c>
      <c r="G80" s="59">
        <f t="shared" si="1"/>
        <v>6264078.7799999956</v>
      </c>
    </row>
    <row r="81" spans="1:7" ht="15.75" customHeight="1">
      <c r="A81" s="9"/>
      <c r="B81" s="58">
        <v>45288</v>
      </c>
      <c r="C81" s="51" t="s">
        <v>90</v>
      </c>
      <c r="D81" s="52" t="s">
        <v>161</v>
      </c>
      <c r="E81" s="59"/>
      <c r="F81" s="59">
        <v>47200</v>
      </c>
      <c r="G81" s="59">
        <f t="shared" si="1"/>
        <v>6216878.7799999956</v>
      </c>
    </row>
    <row r="82" spans="1:7" ht="15.75" customHeight="1">
      <c r="A82" s="9"/>
      <c r="B82" s="58">
        <v>45288</v>
      </c>
      <c r="C82" s="51" t="s">
        <v>91</v>
      </c>
      <c r="D82" s="52" t="s">
        <v>169</v>
      </c>
      <c r="E82" s="59"/>
      <c r="F82" s="59">
        <v>47200</v>
      </c>
      <c r="G82" s="59">
        <f t="shared" si="1"/>
        <v>6169678.7799999956</v>
      </c>
    </row>
    <row r="83" spans="1:7" ht="15.75" customHeight="1">
      <c r="A83" s="9"/>
      <c r="B83" s="58">
        <v>45288</v>
      </c>
      <c r="C83" s="51" t="s">
        <v>92</v>
      </c>
      <c r="D83" s="52" t="s">
        <v>160</v>
      </c>
      <c r="E83" s="59"/>
      <c r="F83" s="59">
        <v>47200</v>
      </c>
      <c r="G83" s="59">
        <f t="shared" si="1"/>
        <v>6122478.7799999956</v>
      </c>
    </row>
    <row r="84" spans="1:7" ht="15.75" customHeight="1">
      <c r="A84" s="9"/>
      <c r="B84" s="58">
        <v>45288</v>
      </c>
      <c r="C84" s="51" t="s">
        <v>93</v>
      </c>
      <c r="D84" s="52" t="s">
        <v>159</v>
      </c>
      <c r="E84" s="59"/>
      <c r="F84" s="59">
        <v>70800</v>
      </c>
      <c r="G84" s="59">
        <f t="shared" si="1"/>
        <v>6051678.7799999956</v>
      </c>
    </row>
    <row r="85" spans="1:7" ht="15.75" customHeight="1">
      <c r="A85" s="9"/>
      <c r="B85" s="58">
        <v>45289</v>
      </c>
      <c r="C85" s="51"/>
      <c r="D85" s="51"/>
      <c r="E85" s="59">
        <v>365900</v>
      </c>
      <c r="F85" s="59"/>
      <c r="G85" s="59">
        <f t="shared" si="1"/>
        <v>6417578.7799999956</v>
      </c>
    </row>
    <row r="86" spans="1:7" ht="15.75" customHeight="1">
      <c r="A86" s="9"/>
      <c r="B86" s="58">
        <v>45289</v>
      </c>
      <c r="C86" s="51"/>
      <c r="D86" s="51" t="s">
        <v>30</v>
      </c>
      <c r="E86" s="59">
        <v>3960</v>
      </c>
      <c r="F86" s="59"/>
      <c r="G86" s="59">
        <f t="shared" si="1"/>
        <v>6421538.7799999956</v>
      </c>
    </row>
    <row r="87" spans="1:7" ht="15.75" customHeight="1">
      <c r="A87" s="9"/>
      <c r="B87" s="58">
        <v>45289</v>
      </c>
      <c r="C87" s="51" t="s">
        <v>94</v>
      </c>
      <c r="D87" s="52" t="s">
        <v>141</v>
      </c>
      <c r="E87" s="59"/>
      <c r="F87" s="59">
        <v>47200</v>
      </c>
      <c r="G87" s="59">
        <f t="shared" si="1"/>
        <v>6374338.7799999956</v>
      </c>
    </row>
    <row r="88" spans="1:7" ht="15.75" customHeight="1">
      <c r="A88" s="9"/>
      <c r="B88" s="58">
        <v>45289</v>
      </c>
      <c r="C88" s="51" t="s">
        <v>95</v>
      </c>
      <c r="D88" s="52" t="s">
        <v>142</v>
      </c>
      <c r="E88" s="59"/>
      <c r="F88" s="59">
        <v>59000</v>
      </c>
      <c r="G88" s="59">
        <f t="shared" si="1"/>
        <v>6315338.7799999956</v>
      </c>
    </row>
    <row r="89" spans="1:7" ht="15.75" customHeight="1">
      <c r="A89" s="9"/>
      <c r="B89" s="58">
        <v>45289</v>
      </c>
      <c r="C89" s="51" t="s">
        <v>96</v>
      </c>
      <c r="D89" s="52" t="s">
        <v>143</v>
      </c>
      <c r="E89" s="59"/>
      <c r="F89" s="59">
        <v>76700</v>
      </c>
      <c r="G89" s="59">
        <f t="shared" si="1"/>
        <v>6238638.7799999956</v>
      </c>
    </row>
    <row r="90" spans="1:7" ht="15.75" customHeight="1">
      <c r="A90" s="9"/>
      <c r="B90" s="58">
        <v>45289</v>
      </c>
      <c r="C90" s="51" t="s">
        <v>97</v>
      </c>
      <c r="D90" s="52" t="s">
        <v>145</v>
      </c>
      <c r="E90" s="59"/>
      <c r="F90" s="59">
        <v>164846</v>
      </c>
      <c r="G90" s="59">
        <f t="shared" si="1"/>
        <v>6073792.7799999956</v>
      </c>
    </row>
    <row r="91" spans="1:7" ht="15.75" customHeight="1">
      <c r="A91" s="9"/>
      <c r="B91" s="58">
        <v>45289</v>
      </c>
      <c r="C91" s="51" t="s">
        <v>98</v>
      </c>
      <c r="D91" s="52" t="s">
        <v>144</v>
      </c>
      <c r="E91" s="59"/>
      <c r="F91" s="59">
        <v>41300</v>
      </c>
      <c r="G91" s="59">
        <f t="shared" si="1"/>
        <v>6032492.7799999956</v>
      </c>
    </row>
    <row r="92" spans="1:7" ht="15.75" customHeight="1">
      <c r="A92" s="9"/>
      <c r="B92" s="58">
        <v>45289</v>
      </c>
      <c r="C92" s="51" t="s">
        <v>101</v>
      </c>
      <c r="D92" s="52" t="s">
        <v>146</v>
      </c>
      <c r="E92" s="59"/>
      <c r="F92" s="59">
        <v>59000</v>
      </c>
      <c r="G92" s="59">
        <f t="shared" si="1"/>
        <v>5973492.7799999956</v>
      </c>
    </row>
    <row r="93" spans="1:7" ht="15.75" customHeight="1">
      <c r="A93" s="9"/>
      <c r="B93" s="58">
        <v>45289</v>
      </c>
      <c r="C93" s="51" t="s">
        <v>102</v>
      </c>
      <c r="D93" s="52" t="s">
        <v>147</v>
      </c>
      <c r="E93" s="59"/>
      <c r="F93" s="59">
        <v>47200</v>
      </c>
      <c r="G93" s="59">
        <f t="shared" si="1"/>
        <v>5926292.7799999956</v>
      </c>
    </row>
    <row r="94" spans="1:7" ht="15.75" customHeight="1">
      <c r="A94" s="9"/>
      <c r="B94" s="58">
        <v>45289</v>
      </c>
      <c r="C94" s="51" t="s">
        <v>103</v>
      </c>
      <c r="D94" s="52" t="s">
        <v>148</v>
      </c>
      <c r="E94" s="59"/>
      <c r="F94" s="59">
        <v>118000</v>
      </c>
      <c r="G94" s="59">
        <f t="shared" si="1"/>
        <v>5808292.7799999956</v>
      </c>
    </row>
    <row r="95" spans="1:7" ht="15.75" customHeight="1">
      <c r="A95" s="9"/>
      <c r="B95" s="58">
        <v>45289</v>
      </c>
      <c r="C95" s="51" t="s">
        <v>104</v>
      </c>
      <c r="D95" s="52" t="s">
        <v>149</v>
      </c>
      <c r="E95" s="59"/>
      <c r="F95" s="59">
        <v>47200</v>
      </c>
      <c r="G95" s="59">
        <f t="shared" si="1"/>
        <v>5761092.7799999956</v>
      </c>
    </row>
    <row r="96" spans="1:7" ht="15.75" customHeight="1">
      <c r="A96" s="9"/>
      <c r="B96" s="58">
        <v>45289</v>
      </c>
      <c r="C96" s="51" t="s">
        <v>105</v>
      </c>
      <c r="D96" s="52" t="s">
        <v>150</v>
      </c>
      <c r="E96" s="59"/>
      <c r="F96" s="59">
        <v>47200</v>
      </c>
      <c r="G96" s="59">
        <f t="shared" si="1"/>
        <v>5713892.7799999956</v>
      </c>
    </row>
    <row r="97" spans="1:7" ht="15.75" customHeight="1">
      <c r="A97" s="9"/>
      <c r="B97" s="58">
        <v>45289</v>
      </c>
      <c r="C97" s="51" t="s">
        <v>106</v>
      </c>
      <c r="D97" s="52" t="s">
        <v>151</v>
      </c>
      <c r="E97" s="59"/>
      <c r="F97" s="59">
        <v>59000</v>
      </c>
      <c r="G97" s="59">
        <f t="shared" si="1"/>
        <v>5654892.7799999956</v>
      </c>
    </row>
    <row r="98" spans="1:7" ht="15.75" customHeight="1">
      <c r="A98" s="9"/>
      <c r="B98" s="58">
        <v>45289</v>
      </c>
      <c r="C98" s="51" t="s">
        <v>108</v>
      </c>
      <c r="D98" s="52" t="s">
        <v>153</v>
      </c>
      <c r="E98" s="59"/>
      <c r="F98" s="59">
        <v>88500</v>
      </c>
      <c r="G98" s="59">
        <f t="shared" si="1"/>
        <v>5566392.7799999956</v>
      </c>
    </row>
    <row r="99" spans="1:7" ht="15.75" customHeight="1">
      <c r="A99" s="9"/>
      <c r="B99" s="58">
        <v>45289</v>
      </c>
      <c r="C99" s="51" t="s">
        <v>109</v>
      </c>
      <c r="D99" s="52" t="s">
        <v>154</v>
      </c>
      <c r="E99" s="59"/>
      <c r="F99" s="59">
        <v>59000</v>
      </c>
      <c r="G99" s="59">
        <f t="shared" si="1"/>
        <v>5507392.7799999956</v>
      </c>
    </row>
    <row r="100" spans="1:7" ht="15.75" customHeight="1">
      <c r="A100" s="9"/>
      <c r="B100" s="58">
        <v>45289</v>
      </c>
      <c r="C100" s="51" t="s">
        <v>110</v>
      </c>
      <c r="D100" s="52" t="s">
        <v>155</v>
      </c>
      <c r="E100" s="59"/>
      <c r="F100" s="59">
        <v>47200</v>
      </c>
      <c r="G100" s="59">
        <f t="shared" si="1"/>
        <v>5460192.7799999956</v>
      </c>
    </row>
    <row r="101" spans="1:7" ht="15.75" customHeight="1">
      <c r="A101" s="9"/>
      <c r="B101" s="58">
        <v>45289</v>
      </c>
      <c r="C101" s="51" t="s">
        <v>111</v>
      </c>
      <c r="D101" s="52" t="s">
        <v>156</v>
      </c>
      <c r="E101" s="59"/>
      <c r="F101" s="59">
        <v>47200</v>
      </c>
      <c r="G101" s="59">
        <f t="shared" si="1"/>
        <v>5412992.7799999956</v>
      </c>
    </row>
    <row r="102" spans="1:7" ht="15.75" customHeight="1">
      <c r="A102" s="9"/>
      <c r="B102" s="58">
        <v>45289</v>
      </c>
      <c r="C102" s="51" t="s">
        <v>112</v>
      </c>
      <c r="D102" s="52" t="s">
        <v>157</v>
      </c>
      <c r="E102" s="59"/>
      <c r="F102" s="59">
        <v>88500</v>
      </c>
      <c r="G102" s="59">
        <f t="shared" si="1"/>
        <v>5324492.7799999956</v>
      </c>
    </row>
    <row r="103" spans="1:7" ht="15.75" customHeight="1">
      <c r="A103" s="9"/>
      <c r="B103" s="58">
        <v>45289</v>
      </c>
      <c r="C103" s="51" t="s">
        <v>113</v>
      </c>
      <c r="D103" s="52" t="s">
        <v>158</v>
      </c>
      <c r="E103" s="59"/>
      <c r="F103" s="59">
        <v>59000</v>
      </c>
      <c r="G103" s="59">
        <f t="shared" si="1"/>
        <v>5265492.7799999956</v>
      </c>
    </row>
    <row r="104" spans="1:7" ht="15.75" customHeight="1">
      <c r="A104" s="9"/>
      <c r="B104" s="58">
        <v>45289</v>
      </c>
      <c r="C104" s="51" t="s">
        <v>121</v>
      </c>
      <c r="D104" s="52" t="s">
        <v>128</v>
      </c>
      <c r="E104" s="65"/>
      <c r="F104" s="65">
        <v>1499213.94</v>
      </c>
      <c r="G104" s="59">
        <f t="shared" si="1"/>
        <v>3766278.8399999957</v>
      </c>
    </row>
    <row r="105" spans="1:7" ht="15.75" customHeight="1">
      <c r="A105" s="9"/>
      <c r="B105" s="70">
        <v>45289</v>
      </c>
      <c r="C105" s="51" t="s">
        <v>123</v>
      </c>
      <c r="D105" s="52" t="s">
        <v>127</v>
      </c>
      <c r="E105" s="65"/>
      <c r="F105" s="65">
        <v>1495060</v>
      </c>
      <c r="G105" s="59">
        <f t="shared" si="1"/>
        <v>2271218.8399999957</v>
      </c>
    </row>
    <row r="106" spans="1:7" ht="15.75" customHeight="1">
      <c r="A106" s="9"/>
      <c r="B106" s="70">
        <v>45289</v>
      </c>
      <c r="C106" s="51" t="s">
        <v>136</v>
      </c>
      <c r="D106" s="52" t="s">
        <v>115</v>
      </c>
      <c r="E106" s="59"/>
      <c r="F106" s="59">
        <v>161145.35999999999</v>
      </c>
      <c r="G106" s="59">
        <f t="shared" si="1"/>
        <v>2110073.4799999958</v>
      </c>
    </row>
    <row r="107" spans="1:7" ht="15.75" customHeight="1">
      <c r="A107" s="9"/>
      <c r="B107" s="58">
        <v>45289</v>
      </c>
      <c r="C107" s="51" t="s">
        <v>137</v>
      </c>
      <c r="D107" s="52" t="s">
        <v>117</v>
      </c>
      <c r="E107" s="65"/>
      <c r="F107" s="65">
        <v>1367712</v>
      </c>
      <c r="G107" s="59">
        <f t="shared" si="1"/>
        <v>742361.47999999579</v>
      </c>
    </row>
    <row r="108" spans="1:7" ht="15.75" customHeight="1">
      <c r="A108" s="9"/>
      <c r="B108" s="70">
        <v>45289</v>
      </c>
      <c r="C108" s="51" t="s">
        <v>138</v>
      </c>
      <c r="D108" s="52" t="s">
        <v>133</v>
      </c>
      <c r="E108" s="59"/>
      <c r="F108" s="59">
        <v>102445.78</v>
      </c>
      <c r="G108" s="59">
        <f t="shared" si="1"/>
        <v>639915.69999999576</v>
      </c>
    </row>
    <row r="109" spans="1:7" ht="15.75" customHeight="1">
      <c r="A109" s="9"/>
      <c r="B109" s="58">
        <v>45289</v>
      </c>
      <c r="C109" s="51" t="s">
        <v>139</v>
      </c>
      <c r="D109" s="52" t="s">
        <v>115</v>
      </c>
      <c r="E109" s="65"/>
      <c r="F109" s="65">
        <v>27688.05</v>
      </c>
      <c r="G109" s="59">
        <f t="shared" si="1"/>
        <v>612227.64999999572</v>
      </c>
    </row>
    <row r="110" spans="1:7" ht="15.75" customHeight="1">
      <c r="A110" s="9"/>
      <c r="B110" s="58">
        <v>45289</v>
      </c>
      <c r="C110" s="51" t="s">
        <v>135</v>
      </c>
      <c r="D110" s="52" t="s">
        <v>115</v>
      </c>
      <c r="E110" s="59"/>
      <c r="F110" s="62">
        <v>13152.21</v>
      </c>
      <c r="G110" s="59">
        <f t="shared" si="1"/>
        <v>599075.43999999575</v>
      </c>
    </row>
    <row r="111" spans="1:7" ht="15.75" customHeight="1">
      <c r="A111" s="9"/>
      <c r="B111" s="58">
        <v>45289</v>
      </c>
      <c r="C111" s="51" t="s">
        <v>114</v>
      </c>
      <c r="D111" s="52" t="s">
        <v>115</v>
      </c>
      <c r="E111" s="59"/>
      <c r="F111" s="63">
        <v>394554.68</v>
      </c>
      <c r="G111" s="59">
        <f t="shared" si="1"/>
        <v>204520.75999999576</v>
      </c>
    </row>
    <row r="112" spans="1:7" ht="15.75" customHeight="1">
      <c r="A112" s="9"/>
      <c r="B112" s="58">
        <v>45289</v>
      </c>
      <c r="C112" s="51" t="s">
        <v>116</v>
      </c>
      <c r="D112" s="52" t="s">
        <v>117</v>
      </c>
      <c r="E112" s="59"/>
      <c r="F112" s="64">
        <v>470000</v>
      </c>
      <c r="G112" s="59">
        <f t="shared" si="1"/>
        <v>-265479.24000000424</v>
      </c>
    </row>
    <row r="113" spans="1:13" ht="15.75" customHeight="1">
      <c r="A113" s="9"/>
      <c r="B113" s="58">
        <v>45290</v>
      </c>
      <c r="C113" s="51"/>
      <c r="D113" s="52"/>
      <c r="E113" s="59">
        <v>176580</v>
      </c>
      <c r="F113" s="59"/>
      <c r="G113" s="59">
        <f t="shared" si="1"/>
        <v>-88899.24000000424</v>
      </c>
      <c r="L113" s="84"/>
    </row>
    <row r="114" spans="1:13" ht="15.75" customHeight="1">
      <c r="A114" s="9"/>
      <c r="B114" s="58">
        <v>45291</v>
      </c>
      <c r="C114" s="51"/>
      <c r="D114" s="51"/>
      <c r="E114" s="59">
        <v>89645</v>
      </c>
      <c r="F114" s="59"/>
      <c r="G114" s="59">
        <f t="shared" si="1"/>
        <v>745.75999999576015</v>
      </c>
      <c r="L114" s="62"/>
    </row>
    <row r="115" spans="1:13" ht="15.75" customHeight="1" thickBot="1">
      <c r="A115" s="9"/>
      <c r="B115" s="66"/>
      <c r="C115" s="67"/>
      <c r="D115" s="67" t="s">
        <v>11</v>
      </c>
      <c r="E115" s="68">
        <f>SUM(E12:E114)</f>
        <v>12434812.199999999</v>
      </c>
      <c r="F115" s="68">
        <f>SUM(F12:F114)</f>
        <v>16790224.149999999</v>
      </c>
      <c r="G115" s="69"/>
      <c r="L115" s="62"/>
    </row>
    <row r="116" spans="1:13" ht="15.75" customHeight="1">
      <c r="A116" s="9"/>
      <c r="B116" s="26"/>
      <c r="C116" s="15"/>
      <c r="D116" s="29"/>
      <c r="E116" s="27"/>
      <c r="F116" s="16"/>
      <c r="G116" s="16"/>
      <c r="L116" s="62"/>
    </row>
    <row r="117" spans="1:13" ht="15.75" customHeight="1">
      <c r="A117" s="9"/>
      <c r="B117" s="26"/>
      <c r="C117" s="15"/>
      <c r="D117" s="15"/>
      <c r="E117" s="27"/>
      <c r="F117" s="16"/>
      <c r="G117" s="16"/>
      <c r="L117" s="84"/>
    </row>
    <row r="118" spans="1:13" ht="15.75" customHeight="1">
      <c r="A118" s="9"/>
      <c r="B118" s="18"/>
      <c r="C118" s="19"/>
      <c r="D118" s="20"/>
      <c r="E118" s="28"/>
      <c r="F118" s="45"/>
      <c r="G118" s="21"/>
      <c r="L118" s="84"/>
    </row>
    <row r="119" spans="1:13" ht="15.75" customHeight="1">
      <c r="A119" s="9"/>
      <c r="B119" s="89" t="s">
        <v>21</v>
      </c>
      <c r="C119" s="89"/>
      <c r="D119" s="93" t="s">
        <v>32</v>
      </c>
      <c r="E119" s="93"/>
      <c r="F119" s="91" t="s">
        <v>25</v>
      </c>
      <c r="G119" s="91"/>
      <c r="L119" s="84"/>
      <c r="M119" s="1"/>
    </row>
    <row r="120" spans="1:13" ht="15.75" customHeight="1">
      <c r="A120" s="9"/>
      <c r="B120" s="90" t="s">
        <v>22</v>
      </c>
      <c r="C120" s="90"/>
      <c r="D120" s="93" t="s">
        <v>28</v>
      </c>
      <c r="E120" s="93"/>
      <c r="F120" s="89" t="s">
        <v>19</v>
      </c>
      <c r="G120" s="89"/>
    </row>
    <row r="121" spans="1:13" ht="15.75" customHeight="1">
      <c r="A121" s="9"/>
      <c r="B121" s="91" t="s">
        <v>23</v>
      </c>
      <c r="C121" s="91"/>
      <c r="D121" s="94" t="s">
        <v>29</v>
      </c>
      <c r="E121" s="94"/>
      <c r="F121" s="92" t="s">
        <v>20</v>
      </c>
      <c r="G121" s="92"/>
    </row>
    <row r="122" spans="1:13" ht="15.75" customHeight="1">
      <c r="A122" s="9"/>
      <c r="G122" s="1"/>
    </row>
    <row r="123" spans="1:13" ht="15.75" customHeight="1">
      <c r="A123" s="9"/>
    </row>
    <row r="124" spans="1:13" ht="15.75" customHeight="1">
      <c r="A124" s="9"/>
    </row>
    <row r="125" spans="1:13" ht="15.75" customHeight="1">
      <c r="A125" s="9"/>
    </row>
    <row r="126" spans="1:13" ht="15.75" customHeight="1">
      <c r="A126" s="9"/>
    </row>
    <row r="127" spans="1:13" ht="15.75" customHeight="1">
      <c r="A127" s="9"/>
    </row>
    <row r="128" spans="1:13" ht="21" customHeight="1">
      <c r="A128" s="9"/>
      <c r="G128" s="1"/>
    </row>
    <row r="129" spans="1:8" ht="21" customHeight="1">
      <c r="A129" s="9"/>
    </row>
    <row r="130" spans="1:8" ht="21" customHeight="1">
      <c r="A130" s="9"/>
      <c r="H130" s="1"/>
    </row>
    <row r="131" spans="1:8" ht="15.75">
      <c r="A131" s="10"/>
      <c r="H131" s="1"/>
    </row>
    <row r="132" spans="1:8">
      <c r="H132" s="1"/>
    </row>
    <row r="133" spans="1:8"/>
    <row r="134" spans="1:8"/>
    <row r="135" spans="1:8" ht="15.75">
      <c r="A135" s="9"/>
    </row>
  </sheetData>
  <mergeCells count="13">
    <mergeCell ref="B120:C120"/>
    <mergeCell ref="B121:C121"/>
    <mergeCell ref="F119:G119"/>
    <mergeCell ref="F120:G120"/>
    <mergeCell ref="F121:G121"/>
    <mergeCell ref="D119:E119"/>
    <mergeCell ref="D120:E120"/>
    <mergeCell ref="D121:E121"/>
    <mergeCell ref="B6:G6"/>
    <mergeCell ref="B5:G5"/>
    <mergeCell ref="B7:G7"/>
    <mergeCell ref="B9:G9"/>
    <mergeCell ref="B119:C119"/>
  </mergeCells>
  <pageMargins left="0.23622047244094491" right="0.23622047244094491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90"/>
  <sheetViews>
    <sheetView topLeftCell="A49" workbookViewId="0">
      <selection activeCell="J19" sqref="J19"/>
    </sheetView>
  </sheetViews>
  <sheetFormatPr baseColWidth="10" defaultRowHeight="15"/>
  <cols>
    <col min="1" max="1" width="3.140625" customWidth="1"/>
    <col min="2" max="2" width="11.7109375" style="7" customWidth="1"/>
    <col min="3" max="3" width="9" style="7" customWidth="1"/>
    <col min="4" max="4" width="54.5703125" style="7" customWidth="1"/>
    <col min="5" max="5" width="15.28515625" style="4" customWidth="1"/>
    <col min="6" max="6" width="16.7109375" style="4" customWidth="1"/>
    <col min="7" max="7" width="16.7109375" customWidth="1"/>
    <col min="8" max="8" width="8" customWidth="1"/>
    <col min="9" max="9" width="13.42578125" customWidth="1"/>
    <col min="10" max="10" width="11.42578125" style="4"/>
    <col min="11" max="11" width="16.42578125" style="2" customWidth="1"/>
    <col min="12" max="12" width="13.140625" style="2" bestFit="1" customWidth="1"/>
  </cols>
  <sheetData>
    <row r="2" spans="1:12">
      <c r="B2" s="8"/>
      <c r="C2" s="8"/>
      <c r="D2" s="8"/>
      <c r="E2" s="6"/>
      <c r="F2" s="6"/>
      <c r="G2" s="3"/>
    </row>
    <row r="3" spans="1:12">
      <c r="B3" s="8"/>
      <c r="C3" s="8"/>
      <c r="D3" s="8"/>
      <c r="E3" s="6"/>
      <c r="F3" s="6"/>
      <c r="G3" s="3"/>
    </row>
    <row r="4" spans="1:12">
      <c r="B4" s="8"/>
      <c r="C4" s="8"/>
      <c r="D4" s="8"/>
      <c r="E4" s="6"/>
      <c r="F4" s="6"/>
      <c r="G4" s="3"/>
    </row>
    <row r="5" spans="1:12">
      <c r="B5" s="8"/>
      <c r="C5" s="8"/>
      <c r="D5" s="8"/>
      <c r="E5" s="6"/>
      <c r="F5" s="6"/>
      <c r="G5" s="3"/>
    </row>
    <row r="6" spans="1:12" ht="18.75">
      <c r="B6" s="85" t="s">
        <v>9</v>
      </c>
      <c r="C6" s="85"/>
      <c r="D6" s="85"/>
      <c r="E6" s="85"/>
      <c r="F6" s="85"/>
      <c r="G6" s="85"/>
    </row>
    <row r="7" spans="1:12" ht="18.75">
      <c r="B7" s="85" t="s">
        <v>8</v>
      </c>
      <c r="C7" s="85"/>
      <c r="D7" s="85"/>
      <c r="E7" s="85"/>
      <c r="F7" s="85"/>
      <c r="G7" s="85"/>
    </row>
    <row r="8" spans="1:12" ht="18.75">
      <c r="B8" s="85" t="s">
        <v>178</v>
      </c>
      <c r="C8" s="85"/>
      <c r="D8" s="85"/>
      <c r="E8" s="85"/>
      <c r="F8" s="85"/>
      <c r="G8" s="85"/>
    </row>
    <row r="9" spans="1:12" ht="11.25" customHeight="1" thickBot="1">
      <c r="A9" s="9"/>
      <c r="B9" s="10"/>
      <c r="C9" s="10"/>
      <c r="D9" s="10"/>
      <c r="E9" s="12"/>
      <c r="F9" s="12"/>
      <c r="G9" s="13"/>
    </row>
    <row r="10" spans="1:12" ht="16.5">
      <c r="A10" s="9"/>
      <c r="B10" s="95" t="s">
        <v>12</v>
      </c>
      <c r="C10" s="96"/>
      <c r="D10" s="96"/>
      <c r="E10" s="96"/>
      <c r="F10" s="96"/>
      <c r="G10" s="97"/>
    </row>
    <row r="11" spans="1:12" ht="15.75" customHeight="1">
      <c r="A11" s="9"/>
      <c r="B11" s="76"/>
      <c r="C11" s="72"/>
      <c r="D11" s="38"/>
      <c r="E11" s="73"/>
      <c r="F11" s="74"/>
      <c r="G11" s="77" t="s">
        <v>6</v>
      </c>
    </row>
    <row r="12" spans="1:12" ht="15.75">
      <c r="A12" s="9"/>
      <c r="B12" s="76" t="s">
        <v>0</v>
      </c>
      <c r="C12" s="38" t="s">
        <v>1</v>
      </c>
      <c r="D12" s="38" t="s">
        <v>2</v>
      </c>
      <c r="E12" s="75" t="s">
        <v>3</v>
      </c>
      <c r="F12" s="75" t="s">
        <v>4</v>
      </c>
      <c r="G12" s="78" t="s">
        <v>5</v>
      </c>
    </row>
    <row r="13" spans="1:12" ht="16.5" customHeight="1">
      <c r="A13" s="9"/>
      <c r="B13" s="49">
        <v>45260</v>
      </c>
      <c r="C13" s="41"/>
      <c r="D13" s="42" t="s">
        <v>6</v>
      </c>
      <c r="E13" s="30"/>
      <c r="F13" s="43"/>
      <c r="G13" s="98">
        <v>34089778.359999999</v>
      </c>
      <c r="K13" s="4"/>
      <c r="L13" s="4"/>
    </row>
    <row r="14" spans="1:12" ht="16.5" customHeight="1">
      <c r="A14" s="9"/>
      <c r="B14" s="49">
        <v>45261</v>
      </c>
      <c r="C14" s="44"/>
      <c r="D14" s="44"/>
      <c r="E14" s="47">
        <v>111855</v>
      </c>
      <c r="F14" s="48"/>
      <c r="G14" s="79">
        <f>+G13+E14-F14</f>
        <v>34201633.359999999</v>
      </c>
      <c r="I14" s="71"/>
      <c r="K14" s="4"/>
      <c r="L14" s="4"/>
    </row>
    <row r="15" spans="1:12" ht="16.5" customHeight="1">
      <c r="A15" s="9"/>
      <c r="B15" s="49">
        <v>45261</v>
      </c>
      <c r="C15" s="44"/>
      <c r="D15" s="44" t="s">
        <v>44</v>
      </c>
      <c r="E15" s="47">
        <v>4239345</v>
      </c>
      <c r="F15" s="48"/>
      <c r="G15" s="79">
        <f t="shared" ref="G15:G63" si="0">+G14+E15-F15</f>
        <v>38440978.359999999</v>
      </c>
      <c r="I15" s="71"/>
      <c r="K15" s="4"/>
      <c r="L15" s="4"/>
    </row>
    <row r="16" spans="1:12" ht="15.75" customHeight="1">
      <c r="A16" s="9"/>
      <c r="B16" s="49">
        <v>45262</v>
      </c>
      <c r="C16" s="44"/>
      <c r="D16" s="44"/>
      <c r="E16" s="47">
        <v>63000</v>
      </c>
      <c r="F16" s="48"/>
      <c r="G16" s="79">
        <f t="shared" si="0"/>
        <v>38503978.359999999</v>
      </c>
      <c r="I16" s="71"/>
      <c r="K16" s="4"/>
      <c r="L16" s="4"/>
    </row>
    <row r="17" spans="1:12" ht="15.75">
      <c r="A17" s="9" t="s">
        <v>18</v>
      </c>
      <c r="B17" s="49">
        <v>45263</v>
      </c>
      <c r="C17" s="44"/>
      <c r="D17" s="44"/>
      <c r="E17" s="47">
        <v>35595</v>
      </c>
      <c r="F17" s="48"/>
      <c r="G17" s="79">
        <f t="shared" si="0"/>
        <v>38539573.359999999</v>
      </c>
      <c r="I17" s="71"/>
      <c r="L17" s="4"/>
    </row>
    <row r="18" spans="1:12" ht="15.75">
      <c r="A18" s="9"/>
      <c r="B18" s="49">
        <v>45264</v>
      </c>
      <c r="C18" s="44"/>
      <c r="D18" s="44"/>
      <c r="E18" s="47">
        <v>114330</v>
      </c>
      <c r="F18" s="48"/>
      <c r="G18" s="79">
        <f t="shared" si="0"/>
        <v>38653903.359999999</v>
      </c>
      <c r="I18" s="71"/>
      <c r="L18" s="4"/>
    </row>
    <row r="19" spans="1:12" ht="15.75">
      <c r="A19" s="9"/>
      <c r="B19" s="49">
        <v>45265</v>
      </c>
      <c r="C19" s="44"/>
      <c r="D19" s="44"/>
      <c r="E19" s="47">
        <v>107220</v>
      </c>
      <c r="F19" s="48"/>
      <c r="G19" s="79">
        <f t="shared" si="0"/>
        <v>38761123.359999999</v>
      </c>
      <c r="I19" s="71"/>
      <c r="L19" s="4"/>
    </row>
    <row r="20" spans="1:12" ht="15.75">
      <c r="A20" s="9"/>
      <c r="B20" s="49">
        <v>45265</v>
      </c>
      <c r="C20" s="44" t="s">
        <v>49</v>
      </c>
      <c r="D20" s="46" t="s">
        <v>48</v>
      </c>
      <c r="E20" s="47"/>
      <c r="F20" s="47">
        <v>5900</v>
      </c>
      <c r="G20" s="79">
        <f t="shared" si="0"/>
        <v>38755223.359999999</v>
      </c>
      <c r="I20" s="71"/>
      <c r="L20" s="4"/>
    </row>
    <row r="21" spans="1:12" ht="15.75">
      <c r="A21" s="9"/>
      <c r="B21" s="49">
        <v>45266</v>
      </c>
      <c r="C21" s="44"/>
      <c r="D21" s="44"/>
      <c r="E21" s="47">
        <v>105630</v>
      </c>
      <c r="F21" s="48"/>
      <c r="G21" s="79">
        <f t="shared" si="0"/>
        <v>38860853.359999999</v>
      </c>
      <c r="I21" s="71"/>
      <c r="L21" s="4"/>
    </row>
    <row r="22" spans="1:12" ht="15.75">
      <c r="A22" s="9"/>
      <c r="B22" s="49">
        <v>45267</v>
      </c>
      <c r="C22" s="44"/>
      <c r="D22" s="44"/>
      <c r="E22" s="47">
        <v>103245</v>
      </c>
      <c r="F22" s="48"/>
      <c r="G22" s="79">
        <f t="shared" si="0"/>
        <v>38964098.359999999</v>
      </c>
      <c r="I22" s="71"/>
      <c r="K22" s="4"/>
      <c r="L22" s="4"/>
    </row>
    <row r="23" spans="1:12" ht="15.75">
      <c r="A23" s="9"/>
      <c r="B23" s="49">
        <v>45268</v>
      </c>
      <c r="C23" s="44"/>
      <c r="D23" s="44"/>
      <c r="E23" s="47">
        <v>106065</v>
      </c>
      <c r="F23" s="48"/>
      <c r="G23" s="79">
        <f t="shared" si="0"/>
        <v>39070163.359999999</v>
      </c>
      <c r="I23" s="71"/>
      <c r="K23" s="4"/>
      <c r="L23" s="4"/>
    </row>
    <row r="24" spans="1:12" ht="15.75">
      <c r="A24" s="9"/>
      <c r="B24" s="49">
        <v>45269</v>
      </c>
      <c r="C24" s="44"/>
      <c r="D24" s="44"/>
      <c r="E24" s="47">
        <v>72285</v>
      </c>
      <c r="F24" s="48"/>
      <c r="G24" s="79">
        <f t="shared" si="0"/>
        <v>39142448.359999999</v>
      </c>
      <c r="I24" s="71"/>
      <c r="K24" s="4"/>
      <c r="L24" s="4"/>
    </row>
    <row r="25" spans="1:12" ht="15.75">
      <c r="A25" s="9"/>
      <c r="B25" s="49">
        <v>45270</v>
      </c>
      <c r="C25" s="44"/>
      <c r="D25" s="44"/>
      <c r="E25" s="47">
        <v>36945</v>
      </c>
      <c r="F25" s="48"/>
      <c r="G25" s="79">
        <f t="shared" si="0"/>
        <v>39179393.359999999</v>
      </c>
      <c r="I25" s="71"/>
      <c r="K25" s="4"/>
      <c r="L25" s="4"/>
    </row>
    <row r="26" spans="1:12" ht="15.75">
      <c r="A26" s="9"/>
      <c r="B26" s="49">
        <v>45271</v>
      </c>
      <c r="C26" s="44"/>
      <c r="D26" s="44"/>
      <c r="E26" s="47">
        <v>122595</v>
      </c>
      <c r="F26" s="48"/>
      <c r="G26" s="79">
        <f t="shared" si="0"/>
        <v>39301988.359999999</v>
      </c>
      <c r="I26" s="71"/>
      <c r="K26" s="4"/>
      <c r="L26" s="4"/>
    </row>
    <row r="27" spans="1:12" ht="15.75">
      <c r="A27" s="9"/>
      <c r="B27" s="49">
        <v>45272</v>
      </c>
      <c r="C27" s="44"/>
      <c r="D27" s="44"/>
      <c r="E27" s="47">
        <v>97140</v>
      </c>
      <c r="F27" s="48"/>
      <c r="G27" s="79">
        <f t="shared" si="0"/>
        <v>39399128.359999999</v>
      </c>
      <c r="I27" s="71"/>
      <c r="K27" s="4"/>
      <c r="L27" s="4"/>
    </row>
    <row r="28" spans="1:12" ht="15.75">
      <c r="A28" s="9"/>
      <c r="B28" s="49">
        <v>45273</v>
      </c>
      <c r="C28" s="44"/>
      <c r="D28" s="44"/>
      <c r="E28" s="47">
        <v>113475</v>
      </c>
      <c r="F28" s="47"/>
      <c r="G28" s="79">
        <f t="shared" si="0"/>
        <v>39512603.359999999</v>
      </c>
      <c r="I28" s="71"/>
      <c r="K28" s="4"/>
      <c r="L28" s="4"/>
    </row>
    <row r="29" spans="1:12" ht="15.75">
      <c r="A29" s="9"/>
      <c r="B29" s="49">
        <v>45274</v>
      </c>
      <c r="C29" s="44"/>
      <c r="D29" s="44"/>
      <c r="E29" s="47">
        <v>117435</v>
      </c>
      <c r="F29" s="48"/>
      <c r="G29" s="79">
        <f t="shared" si="0"/>
        <v>39630038.359999999</v>
      </c>
      <c r="I29" s="71"/>
      <c r="K29" s="4"/>
      <c r="L29" s="4"/>
    </row>
    <row r="30" spans="1:12" ht="15.75">
      <c r="A30" s="9"/>
      <c r="B30" s="49">
        <v>45275</v>
      </c>
      <c r="C30" s="44"/>
      <c r="D30" s="44"/>
      <c r="E30" s="47">
        <v>124680</v>
      </c>
      <c r="F30" s="48"/>
      <c r="G30" s="79">
        <f t="shared" si="0"/>
        <v>39754718.359999999</v>
      </c>
      <c r="I30" s="71"/>
      <c r="K30" s="4"/>
      <c r="L30" s="4"/>
    </row>
    <row r="31" spans="1:12" ht="15.75">
      <c r="A31" s="9"/>
      <c r="B31" s="49">
        <v>45276</v>
      </c>
      <c r="C31" s="44"/>
      <c r="D31" s="44"/>
      <c r="E31" s="47">
        <v>71955</v>
      </c>
      <c r="F31" s="48"/>
      <c r="G31" s="79">
        <f t="shared" si="0"/>
        <v>39826673.359999999</v>
      </c>
      <c r="I31" s="71"/>
      <c r="K31" s="4"/>
      <c r="L31" s="4"/>
    </row>
    <row r="32" spans="1:12" ht="15.75">
      <c r="A32" s="9"/>
      <c r="B32" s="49">
        <v>45277</v>
      </c>
      <c r="C32" s="44"/>
      <c r="D32" s="44"/>
      <c r="E32" s="47">
        <v>54330</v>
      </c>
      <c r="F32" s="48"/>
      <c r="G32" s="79">
        <f t="shared" si="0"/>
        <v>39881003.359999999</v>
      </c>
      <c r="I32" s="71"/>
      <c r="K32" s="4"/>
      <c r="L32" s="4"/>
    </row>
    <row r="33" spans="1:12" ht="15.75">
      <c r="A33" s="9"/>
      <c r="B33" s="49">
        <v>45278</v>
      </c>
      <c r="C33" s="44"/>
      <c r="D33" s="44"/>
      <c r="E33" s="47">
        <v>141165</v>
      </c>
      <c r="F33" s="48"/>
      <c r="G33" s="79">
        <f t="shared" si="0"/>
        <v>40022168.359999999</v>
      </c>
      <c r="I33" s="71"/>
      <c r="K33" s="4"/>
      <c r="L33" s="4"/>
    </row>
    <row r="34" spans="1:12" ht="15.75">
      <c r="A34" s="9"/>
      <c r="B34" s="49">
        <v>45279</v>
      </c>
      <c r="C34" s="44"/>
      <c r="D34" s="44"/>
      <c r="E34" s="47">
        <v>81975</v>
      </c>
      <c r="F34" s="48"/>
      <c r="G34" s="79">
        <f t="shared" si="0"/>
        <v>40104143.359999999</v>
      </c>
      <c r="I34" s="71"/>
      <c r="K34" s="4"/>
      <c r="L34" s="4"/>
    </row>
    <row r="35" spans="1:12" ht="15.75">
      <c r="A35" s="9"/>
      <c r="B35" s="49">
        <v>45280</v>
      </c>
      <c r="C35" s="44"/>
      <c r="D35" s="44"/>
      <c r="E35" s="47">
        <v>102175</v>
      </c>
      <c r="F35" s="47"/>
      <c r="G35" s="79">
        <f t="shared" si="0"/>
        <v>40206318.359999999</v>
      </c>
      <c r="I35" s="71"/>
      <c r="K35" s="4"/>
      <c r="L35" s="4"/>
    </row>
    <row r="36" spans="1:12" ht="15.75">
      <c r="A36" s="9"/>
      <c r="B36" s="49">
        <v>45281</v>
      </c>
      <c r="C36" s="44"/>
      <c r="D36" s="44"/>
      <c r="E36" s="47">
        <v>104805</v>
      </c>
      <c r="F36" s="47"/>
      <c r="G36" s="79">
        <f t="shared" si="0"/>
        <v>40311123.359999999</v>
      </c>
      <c r="I36" s="71"/>
      <c r="K36" s="4"/>
      <c r="L36" s="4"/>
    </row>
    <row r="37" spans="1:12" ht="15.75">
      <c r="A37" s="9"/>
      <c r="B37" s="49">
        <v>45282</v>
      </c>
      <c r="C37" s="44"/>
      <c r="D37" s="44"/>
      <c r="E37" s="47">
        <v>101235</v>
      </c>
      <c r="F37" s="47"/>
      <c r="G37" s="79">
        <f t="shared" si="0"/>
        <v>40412358.359999999</v>
      </c>
      <c r="I37" s="71"/>
      <c r="K37" s="4"/>
      <c r="L37" s="4"/>
    </row>
    <row r="38" spans="1:12" ht="15.75">
      <c r="A38" s="9"/>
      <c r="B38" s="49">
        <v>45283</v>
      </c>
      <c r="C38" s="44"/>
      <c r="D38" s="44"/>
      <c r="E38" s="47">
        <v>56925</v>
      </c>
      <c r="F38" s="47"/>
      <c r="G38" s="79">
        <f t="shared" si="0"/>
        <v>40469283.359999999</v>
      </c>
      <c r="I38" s="71"/>
      <c r="K38" s="4"/>
      <c r="L38" s="4"/>
    </row>
    <row r="39" spans="1:12" ht="15.75">
      <c r="A39" s="9"/>
      <c r="B39" s="49">
        <v>45284</v>
      </c>
      <c r="C39" s="44"/>
      <c r="D39" s="44"/>
      <c r="E39" s="47">
        <v>32850</v>
      </c>
      <c r="F39" s="47"/>
      <c r="G39" s="79">
        <f t="shared" si="0"/>
        <v>40502133.359999999</v>
      </c>
      <c r="I39" s="71"/>
      <c r="K39" s="4"/>
      <c r="L39" s="4"/>
    </row>
    <row r="40" spans="1:12" ht="15" customHeight="1">
      <c r="A40" s="9"/>
      <c r="B40" s="49">
        <v>45285</v>
      </c>
      <c r="C40" s="44"/>
      <c r="D40" s="44"/>
      <c r="E40" s="47">
        <v>13935</v>
      </c>
      <c r="F40" s="47"/>
      <c r="G40" s="79">
        <f t="shared" si="0"/>
        <v>40516068.359999999</v>
      </c>
      <c r="I40" s="71"/>
      <c r="K40" s="4"/>
      <c r="L40" s="4"/>
    </row>
    <row r="41" spans="1:12" ht="15.75">
      <c r="A41" s="9"/>
      <c r="B41" s="49">
        <v>45286</v>
      </c>
      <c r="C41" s="44"/>
      <c r="D41" s="44"/>
      <c r="E41" s="47">
        <v>83420</v>
      </c>
      <c r="F41" s="47"/>
      <c r="G41" s="79">
        <f t="shared" si="0"/>
        <v>40599488.359999999</v>
      </c>
      <c r="I41" s="71"/>
      <c r="K41" s="4"/>
      <c r="L41" s="4"/>
    </row>
    <row r="42" spans="1:12" ht="15.75">
      <c r="A42" s="9"/>
      <c r="B42" s="49">
        <v>45287</v>
      </c>
      <c r="C42" s="44"/>
      <c r="D42" s="44"/>
      <c r="E42" s="47">
        <v>85700</v>
      </c>
      <c r="F42" s="47"/>
      <c r="G42" s="79">
        <f t="shared" si="0"/>
        <v>40685188.359999999</v>
      </c>
      <c r="I42" s="71"/>
      <c r="K42" s="4"/>
      <c r="L42" s="4"/>
    </row>
    <row r="43" spans="1:12" ht="15.75">
      <c r="A43" s="9"/>
      <c r="B43" s="49">
        <v>45288</v>
      </c>
      <c r="C43" s="44"/>
      <c r="D43" s="44"/>
      <c r="E43" s="47">
        <v>79800</v>
      </c>
      <c r="F43" s="47"/>
      <c r="G43" s="79">
        <f t="shared" si="0"/>
        <v>40764988.359999999</v>
      </c>
      <c r="I43" s="71"/>
      <c r="K43" s="4"/>
      <c r="L43" s="4"/>
    </row>
    <row r="44" spans="1:12" ht="15.75">
      <c r="A44" s="9"/>
      <c r="B44" s="40">
        <v>45288</v>
      </c>
      <c r="C44" s="44" t="s">
        <v>86</v>
      </c>
      <c r="D44" s="46" t="s">
        <v>165</v>
      </c>
      <c r="E44" s="47"/>
      <c r="F44" s="47">
        <v>118000</v>
      </c>
      <c r="G44" s="79">
        <f t="shared" si="0"/>
        <v>40646988.359999999</v>
      </c>
      <c r="I44" s="71"/>
      <c r="K44" s="4"/>
      <c r="L44" s="4"/>
    </row>
    <row r="45" spans="1:12" ht="15.75">
      <c r="A45" s="9"/>
      <c r="B45" s="49">
        <v>45289</v>
      </c>
      <c r="C45" s="44"/>
      <c r="D45" s="44"/>
      <c r="E45" s="47">
        <v>74640</v>
      </c>
      <c r="F45" s="47"/>
      <c r="G45" s="79">
        <f t="shared" si="0"/>
        <v>40721628.359999999</v>
      </c>
    </row>
    <row r="46" spans="1:12" ht="15.75">
      <c r="A46" s="9"/>
      <c r="B46" s="40">
        <v>45289</v>
      </c>
      <c r="C46" s="44" t="s">
        <v>99</v>
      </c>
      <c r="D46" s="46" t="s">
        <v>100</v>
      </c>
      <c r="E46" s="47"/>
      <c r="F46" s="47">
        <v>160873.78</v>
      </c>
      <c r="G46" s="79">
        <f t="shared" si="0"/>
        <v>40560754.579999998</v>
      </c>
    </row>
    <row r="47" spans="1:12" ht="15.75">
      <c r="A47" s="9"/>
      <c r="B47" s="49">
        <v>45289</v>
      </c>
      <c r="C47" s="44" t="s">
        <v>107</v>
      </c>
      <c r="D47" s="46" t="s">
        <v>152</v>
      </c>
      <c r="E47" s="47"/>
      <c r="F47" s="47">
        <v>35400</v>
      </c>
      <c r="G47" s="79">
        <f t="shared" si="0"/>
        <v>40525354.579999998</v>
      </c>
    </row>
    <row r="48" spans="1:12" ht="15.75">
      <c r="A48" s="9"/>
      <c r="B48" s="49">
        <v>45289</v>
      </c>
      <c r="C48" s="44" t="s">
        <v>118</v>
      </c>
      <c r="D48" s="46" t="s">
        <v>129</v>
      </c>
      <c r="E48" s="47"/>
      <c r="F48" s="47">
        <v>17764144.239999998</v>
      </c>
      <c r="G48" s="79">
        <f t="shared" si="0"/>
        <v>22761210.34</v>
      </c>
    </row>
    <row r="49" spans="1:12" ht="15.75">
      <c r="A49" s="9"/>
      <c r="B49" s="49">
        <v>45289</v>
      </c>
      <c r="C49" s="44" t="s">
        <v>119</v>
      </c>
      <c r="D49" s="46" t="s">
        <v>130</v>
      </c>
      <c r="E49" s="47"/>
      <c r="F49" s="47">
        <v>59000</v>
      </c>
      <c r="G49" s="79">
        <f t="shared" si="0"/>
        <v>22702210.34</v>
      </c>
      <c r="I49" s="71"/>
      <c r="K49" s="4"/>
      <c r="L49" s="4"/>
    </row>
    <row r="50" spans="1:12" ht="15.75">
      <c r="A50" s="9"/>
      <c r="B50" s="49">
        <v>45289</v>
      </c>
      <c r="C50" s="44" t="s">
        <v>120</v>
      </c>
      <c r="D50" s="46" t="s">
        <v>129</v>
      </c>
      <c r="E50" s="47"/>
      <c r="F50" s="47">
        <v>12601798.85</v>
      </c>
      <c r="G50" s="79">
        <f t="shared" si="0"/>
        <v>10100411.49</v>
      </c>
      <c r="I50" s="71"/>
      <c r="K50" s="4"/>
      <c r="L50" s="4"/>
    </row>
    <row r="51" spans="1:12" ht="15.75">
      <c r="A51" s="9"/>
      <c r="B51" s="49" t="s">
        <v>181</v>
      </c>
      <c r="C51" s="44" t="s">
        <v>121</v>
      </c>
      <c r="D51" s="46" t="s">
        <v>182</v>
      </c>
      <c r="E51" s="47"/>
      <c r="F51" s="47">
        <v>16576426.68</v>
      </c>
      <c r="G51" s="79">
        <f t="shared" si="0"/>
        <v>-6476015.1899999995</v>
      </c>
      <c r="I51" s="71"/>
      <c r="K51" s="4"/>
      <c r="L51" s="4"/>
    </row>
    <row r="52" spans="1:12" ht="15.75">
      <c r="A52" s="9"/>
      <c r="B52" s="49">
        <v>45289</v>
      </c>
      <c r="C52" s="44" t="s">
        <v>122</v>
      </c>
      <c r="D52" s="46" t="s">
        <v>126</v>
      </c>
      <c r="E52" s="47"/>
      <c r="F52" s="47">
        <v>13125700.02</v>
      </c>
      <c r="G52" s="79">
        <f t="shared" si="0"/>
        <v>-19601715.210000001</v>
      </c>
      <c r="I52" s="71"/>
      <c r="K52" s="4"/>
      <c r="L52" s="4"/>
    </row>
    <row r="53" spans="1:12" ht="15.75">
      <c r="A53" s="9"/>
      <c r="B53" s="49">
        <v>45289</v>
      </c>
      <c r="C53" s="44" t="s">
        <v>140</v>
      </c>
      <c r="D53" s="46" t="s">
        <v>117</v>
      </c>
      <c r="E53" s="47"/>
      <c r="F53" s="47">
        <v>180000</v>
      </c>
      <c r="G53" s="79">
        <f t="shared" si="0"/>
        <v>-19781715.210000001</v>
      </c>
      <c r="I53" s="71"/>
      <c r="K53" s="4"/>
      <c r="L53" s="4"/>
    </row>
    <row r="54" spans="1:12" ht="15.75">
      <c r="A54" s="9"/>
      <c r="B54" s="49">
        <v>45289</v>
      </c>
      <c r="C54" s="44" t="s">
        <v>124</v>
      </c>
      <c r="D54" s="46" t="s">
        <v>117</v>
      </c>
      <c r="E54" s="47"/>
      <c r="F54" s="47">
        <v>1872000</v>
      </c>
      <c r="G54" s="79">
        <f t="shared" si="0"/>
        <v>-21653715.210000001</v>
      </c>
      <c r="I54" s="71"/>
      <c r="K54" s="4"/>
      <c r="L54" s="4"/>
    </row>
    <row r="55" spans="1:12" ht="15.75">
      <c r="A55" s="9"/>
      <c r="B55" s="49">
        <v>45289</v>
      </c>
      <c r="C55" s="44" t="s">
        <v>125</v>
      </c>
      <c r="D55" s="46" t="s">
        <v>180</v>
      </c>
      <c r="E55" s="47"/>
      <c r="F55" s="47">
        <v>5150000</v>
      </c>
      <c r="G55" s="79">
        <f t="shared" si="0"/>
        <v>-26803715.210000001</v>
      </c>
      <c r="I55" s="71"/>
      <c r="K55" s="4"/>
      <c r="L55" s="4"/>
    </row>
    <row r="56" spans="1:12" ht="15.75">
      <c r="A56" s="9"/>
      <c r="B56" s="49">
        <v>45289</v>
      </c>
      <c r="C56" s="44" t="s">
        <v>179</v>
      </c>
      <c r="D56" s="46" t="s">
        <v>115</v>
      </c>
      <c r="E56" s="47"/>
      <c r="F56" s="47">
        <v>151071.53</v>
      </c>
      <c r="G56" s="79">
        <f t="shared" si="0"/>
        <v>-26954786.740000002</v>
      </c>
      <c r="I56" s="71"/>
      <c r="K56" s="4"/>
      <c r="L56" s="4"/>
    </row>
    <row r="57" spans="1:12" ht="15.75">
      <c r="A57" s="9"/>
      <c r="B57" s="49">
        <v>45289</v>
      </c>
      <c r="C57" s="44" t="s">
        <v>131</v>
      </c>
      <c r="D57" s="46" t="s">
        <v>117</v>
      </c>
      <c r="E57" s="47"/>
      <c r="F57" s="47">
        <v>152004.48000000001</v>
      </c>
      <c r="G57" s="79">
        <f t="shared" si="0"/>
        <v>-27106791.220000003</v>
      </c>
      <c r="I57" s="71"/>
      <c r="K57" s="4"/>
      <c r="L57" s="4"/>
    </row>
    <row r="58" spans="1:12" ht="15.75">
      <c r="A58" s="9"/>
      <c r="B58" s="49">
        <v>45289</v>
      </c>
      <c r="C58" s="44" t="s">
        <v>132</v>
      </c>
      <c r="D58" s="46" t="s">
        <v>133</v>
      </c>
      <c r="E58" s="47"/>
      <c r="F58" s="47">
        <v>31873.1</v>
      </c>
      <c r="G58" s="79">
        <f t="shared" si="0"/>
        <v>-27138664.320000004</v>
      </c>
      <c r="I58" s="71"/>
      <c r="K58" s="4"/>
      <c r="L58" s="4"/>
    </row>
    <row r="59" spans="1:12" ht="15.75">
      <c r="A59" s="9"/>
      <c r="B59" s="49">
        <v>45289</v>
      </c>
      <c r="C59" s="44" t="s">
        <v>134</v>
      </c>
      <c r="D59" s="46" t="s">
        <v>117</v>
      </c>
      <c r="E59" s="47"/>
      <c r="F59" s="47">
        <v>377216</v>
      </c>
      <c r="G59" s="79">
        <f t="shared" si="0"/>
        <v>-27515880.320000004</v>
      </c>
      <c r="I59" s="71"/>
      <c r="K59" s="4"/>
      <c r="L59" s="4"/>
    </row>
    <row r="60" spans="1:12" ht="15" customHeight="1">
      <c r="A60" s="9"/>
      <c r="B60" s="49">
        <v>45290</v>
      </c>
      <c r="C60" s="44"/>
      <c r="D60" s="44"/>
      <c r="E60" s="47">
        <v>41955</v>
      </c>
      <c r="F60" s="47"/>
      <c r="G60" s="79">
        <f t="shared" si="0"/>
        <v>-27473925.320000004</v>
      </c>
      <c r="I60" s="71"/>
      <c r="K60" s="4"/>
      <c r="L60" s="4"/>
    </row>
    <row r="61" spans="1:12" ht="15.75" customHeight="1">
      <c r="A61" s="9"/>
      <c r="B61" s="49">
        <v>45291</v>
      </c>
      <c r="C61" s="44"/>
      <c r="D61" s="44"/>
      <c r="E61" s="47">
        <v>24010</v>
      </c>
      <c r="F61" s="47"/>
      <c r="G61" s="79">
        <f t="shared" si="0"/>
        <v>-27449915.320000004</v>
      </c>
      <c r="I61" s="71"/>
      <c r="K61" s="4"/>
      <c r="L61" s="4"/>
    </row>
    <row r="62" spans="1:12" ht="15.75" customHeight="1">
      <c r="A62" s="9"/>
      <c r="B62" s="49">
        <v>45291</v>
      </c>
      <c r="C62" s="44" t="s">
        <v>183</v>
      </c>
      <c r="D62" s="44" t="s">
        <v>186</v>
      </c>
      <c r="E62" s="47"/>
      <c r="F62" s="47">
        <v>46146.75</v>
      </c>
      <c r="G62" s="79">
        <f t="shared" si="0"/>
        <v>-27496062.070000004</v>
      </c>
      <c r="I62" s="71"/>
      <c r="K62" s="4"/>
      <c r="L62" s="4"/>
    </row>
    <row r="63" spans="1:12" ht="15.75" customHeight="1">
      <c r="A63" s="9"/>
      <c r="B63" s="49">
        <v>45291</v>
      </c>
      <c r="C63" s="44" t="s">
        <v>184</v>
      </c>
      <c r="D63" s="44" t="s">
        <v>185</v>
      </c>
      <c r="E63" s="47"/>
      <c r="F63" s="47">
        <v>4454134.5</v>
      </c>
      <c r="G63" s="79">
        <f t="shared" si="0"/>
        <v>-31950196.570000004</v>
      </c>
      <c r="I63" s="71"/>
      <c r="K63" s="4"/>
      <c r="L63" s="4"/>
    </row>
    <row r="64" spans="1:12" ht="12.75" customHeight="1" thickBot="1">
      <c r="A64" s="9"/>
      <c r="B64" s="80"/>
      <c r="C64" s="81"/>
      <c r="D64" s="81" t="s">
        <v>11</v>
      </c>
      <c r="E64" s="82">
        <f>SUM(E14:E61)</f>
        <v>6821715</v>
      </c>
      <c r="F64" s="82">
        <f>SUM(F14:F63)</f>
        <v>72861689.929999992</v>
      </c>
      <c r="G64" s="83"/>
      <c r="I64" s="71"/>
      <c r="K64" s="71"/>
      <c r="L64" s="4"/>
    </row>
    <row r="65" spans="1:12" ht="15.75">
      <c r="A65" s="9"/>
      <c r="B65" s="14"/>
      <c r="C65" s="15"/>
      <c r="D65" s="15"/>
      <c r="E65" s="16"/>
      <c r="F65"/>
      <c r="G65" s="16"/>
      <c r="I65" s="71"/>
      <c r="K65" s="4"/>
      <c r="L65" s="4"/>
    </row>
    <row r="66" spans="1:12" ht="15.75">
      <c r="A66" s="9"/>
      <c r="B66" s="17"/>
      <c r="C66" s="17"/>
      <c r="D66" s="17"/>
      <c r="E66" s="27"/>
      <c r="F66" s="24"/>
      <c r="G66" s="24"/>
      <c r="I66" s="71"/>
      <c r="K66" s="4"/>
      <c r="L66" s="4"/>
    </row>
    <row r="67" spans="1:12" ht="21" customHeight="1">
      <c r="A67" s="9"/>
      <c r="B67" s="89" t="s">
        <v>14</v>
      </c>
      <c r="C67" s="89"/>
      <c r="D67" s="93" t="s">
        <v>33</v>
      </c>
      <c r="E67" s="93"/>
      <c r="F67" s="91" t="s">
        <v>24</v>
      </c>
      <c r="G67" s="91"/>
    </row>
    <row r="68" spans="1:12" ht="21" customHeight="1">
      <c r="A68" s="9"/>
      <c r="B68" s="90" t="s">
        <v>16</v>
      </c>
      <c r="C68" s="90"/>
      <c r="D68" s="93" t="s">
        <v>26</v>
      </c>
      <c r="E68" s="93"/>
      <c r="F68" s="89" t="s">
        <v>17</v>
      </c>
      <c r="G68" s="89"/>
      <c r="K68" s="4"/>
      <c r="L68" s="4"/>
    </row>
    <row r="69" spans="1:12" ht="15" customHeight="1">
      <c r="A69" s="9"/>
      <c r="B69" s="91" t="s">
        <v>15</v>
      </c>
      <c r="C69" s="91"/>
      <c r="D69" s="94" t="s">
        <v>27</v>
      </c>
      <c r="E69" s="94"/>
      <c r="F69" s="92" t="s">
        <v>10</v>
      </c>
      <c r="G69" s="92"/>
    </row>
    <row r="70" spans="1:12" ht="15" customHeight="1">
      <c r="A70" s="9"/>
      <c r="B70" s="17"/>
      <c r="C70" s="17"/>
      <c r="D70" s="17"/>
      <c r="E70" s="23"/>
      <c r="F70" s="22"/>
      <c r="G70" s="23"/>
    </row>
    <row r="71" spans="1:12" ht="15" customHeight="1">
      <c r="A71" s="9"/>
      <c r="B71" s="17"/>
      <c r="C71" s="17"/>
      <c r="D71" s="17"/>
      <c r="E71" s="24"/>
      <c r="F71" s="22"/>
      <c r="G71" s="50"/>
    </row>
    <row r="72" spans="1:12" ht="15" customHeight="1">
      <c r="A72" s="9"/>
      <c r="B72" s="17"/>
      <c r="C72" s="17"/>
      <c r="D72" s="17"/>
      <c r="E72" s="24"/>
      <c r="F72" s="24"/>
      <c r="G72" s="50"/>
    </row>
    <row r="73" spans="1:12" ht="15.75">
      <c r="A73" s="9"/>
      <c r="B73" s="17"/>
      <c r="C73" s="17"/>
      <c r="D73" s="17"/>
      <c r="E73" s="24"/>
      <c r="F73" s="24"/>
      <c r="G73" s="50"/>
    </row>
    <row r="74" spans="1:12" ht="15.75">
      <c r="A74" s="9"/>
      <c r="B74" s="17"/>
      <c r="C74" s="17"/>
      <c r="D74" s="17"/>
      <c r="E74" s="24"/>
      <c r="F74" s="24"/>
      <c r="G74" s="50"/>
    </row>
    <row r="75" spans="1:12" ht="15.75">
      <c r="A75" s="9"/>
      <c r="F75" s="24"/>
      <c r="G75" s="1"/>
    </row>
    <row r="76" spans="1:12" ht="15.75">
      <c r="A76" s="9"/>
      <c r="G76" s="1"/>
    </row>
    <row r="77" spans="1:12" ht="15.75">
      <c r="A77" s="9"/>
      <c r="G77" s="1"/>
    </row>
    <row r="78" spans="1:12" ht="15.75">
      <c r="A78" s="9"/>
    </row>
    <row r="79" spans="1:12" ht="15.75">
      <c r="A79" s="9"/>
    </row>
    <row r="80" spans="1:1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</sheetData>
  <mergeCells count="13">
    <mergeCell ref="B10:G10"/>
    <mergeCell ref="B6:G6"/>
    <mergeCell ref="B7:G7"/>
    <mergeCell ref="B8:G8"/>
    <mergeCell ref="B67:C67"/>
    <mergeCell ref="D67:E67"/>
    <mergeCell ref="F67:G67"/>
    <mergeCell ref="B68:C68"/>
    <mergeCell ref="D68:E68"/>
    <mergeCell ref="F68:G68"/>
    <mergeCell ref="B69:C69"/>
    <mergeCell ref="D69:E69"/>
    <mergeCell ref="F69:G69"/>
  </mergeCells>
  <pageMargins left="0.23622047244094491" right="0.23622047244094491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COLECTORA OMSA DICIEMBRE 2023</vt:lpstr>
      <vt:lpstr> NUEVA COLECTORA DICIEMBRE 2023</vt:lpstr>
      <vt:lpstr>'COLECTORA OMSA DICIEMBRE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m.turbi</dc:creator>
  <cp:lastModifiedBy>Francia Vasquez</cp:lastModifiedBy>
  <cp:lastPrinted>2024-01-22T13:43:45Z</cp:lastPrinted>
  <dcterms:created xsi:type="dcterms:W3CDTF">2018-06-11T12:44:56Z</dcterms:created>
  <dcterms:modified xsi:type="dcterms:W3CDTF">2024-01-22T17:16:07Z</dcterms:modified>
</cp:coreProperties>
</file>