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CBB80C4C-4849-4572-A6EF-2E2760BF1D0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LECTORA ENERO 2022" sheetId="1" r:id="rId1"/>
    <sheet name=" NUEVA COLECTORA ENERO 2022" sheetId="2" r:id="rId2"/>
  </sheets>
  <externalReferences>
    <externalReference r:id="rId3"/>
    <externalReference r:id="rId4"/>
  </externalReferences>
  <definedNames>
    <definedName name="_xlnm.Print_Titles" localSheetId="0">'COLECTORA ENERO 2022'!$2:$11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G13" i="2"/>
  <c r="G12" i="1" l="1"/>
  <c r="F45" i="2" l="1"/>
  <c r="E45" i="2" l="1"/>
  <c r="E48" i="1" l="1"/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13" i="1" l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l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</calcChain>
</file>

<file path=xl/sharedStrings.xml><?xml version="1.0" encoding="utf-8"?>
<sst xmlns="http://schemas.openxmlformats.org/spreadsheetml/2006/main" count="49" uniqueCount="34">
  <si>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</si>
  <si>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</si>
  <si>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</si>
  <si>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</si>
  <si>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</si>
  <si>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</si>
  <si>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</si>
  <si>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</si>
  <si>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</si>
  <si>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</si>
  <si>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</si>
  <si>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</si>
  <si>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</si>
  <si>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</si>
  <si>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</si>
  <si>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</si>
  <si>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</si>
  <si>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</si>
  <si>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</si>
  <si>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</si>
  <si>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</si>
  <si>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</si>
  <si>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</si>
  <si>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</si>
  <si>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</si>
  <si>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</si>
  <si>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</si>
  <si>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                            Revisado por</t>
  </si>
  <si>
    <t>NOTA DEBITO</t>
  </si>
  <si>
    <t>Del 01 al 31 de Enero 2022</t>
  </si>
  <si>
    <t xml:space="preserve">                           Contadora Interina</t>
  </si>
  <si>
    <t xml:space="preserve">  Contadora  Interina</t>
  </si>
  <si>
    <t xml:space="preserve">      Licda. Francia vasque Ullola</t>
  </si>
  <si>
    <t xml:space="preserve">                             Licda. Francia  vasque ullola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</si>
</sst>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sz val="11"/>
      <color rgb="FFEAEAEA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1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43" fontId="31" fillId="0" borderId="0" xfId="1" applyFont="1" applyFill="1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3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4" fillId="0" borderId="18" xfId="1" applyFont="1" applyBorder="1"/>
    <xf numFmtId="43" fontId="35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4" fillId="0" borderId="18" xfId="0" applyFont="1" applyBorder="1" applyAlignment="1">
      <alignment horizontal="center"/>
    </xf>
    <xf numFmtId="14" fontId="37" fillId="33" borderId="11" xfId="0" applyNumberFormat="1" applyFont="1" applyFill="1" applyBorder="1" applyAlignment="1">
      <alignment horizontal="center" vertical="center"/>
    </xf>
    <xf numFmtId="0" fontId="32" fillId="33" borderId="12" xfId="0" applyFont="1" applyFill="1" applyBorder="1" applyAlignment="1">
      <alignment horizontal="center" vertical="center"/>
    </xf>
    <xf numFmtId="43" fontId="32" fillId="33" borderId="12" xfId="1" applyFont="1" applyFill="1" applyBorder="1" applyAlignment="1">
      <alignment vertical="center"/>
    </xf>
    <xf numFmtId="43" fontId="32" fillId="33" borderId="13" xfId="1" applyFont="1" applyFill="1" applyBorder="1" applyAlignment="1">
      <alignment vertical="center"/>
    </xf>
    <xf numFmtId="14" fontId="34" fillId="0" borderId="23" xfId="0" applyNumberFormat="1" applyFont="1" applyFill="1" applyBorder="1" applyAlignment="1">
      <alignment horizontal="center"/>
    </xf>
    <xf numFmtId="14" fontId="34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29" fillId="0" borderId="18" xfId="1" applyFont="1" applyFill="1" applyBorder="1"/>
    <xf numFmtId="43" fontId="34" fillId="0" borderId="18" xfId="1" applyFont="1" applyFill="1" applyBorder="1"/>
    <xf numFmtId="43" fontId="34" fillId="0" borderId="25" xfId="1" applyFont="1" applyFill="1" applyBorder="1"/>
    <xf numFmtId="0" fontId="38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34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16" fillId="0" borderId="0" xfId="1" applyFont="1" applyFill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35" fillId="0" borderId="25" xfId="1" applyFont="1" applyFill="1" applyBorder="1"/>
    <xf numFmtId="43" fontId="29" fillId="0" borderId="10" xfId="1" applyFont="1" applyFill="1" applyBorder="1"/>
    <xf numFmtId="0" fontId="33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3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4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center"/>
    </xf>
    <xf numFmtId="0" fontId="34" fillId="0" borderId="10" xfId="0" applyFont="1" applyFill="1" applyBorder="1"/>
    <xf numFmtId="0" fontId="35" fillId="0" borderId="10" xfId="0" applyFont="1" applyFill="1" applyBorder="1" applyAlignment="1">
      <alignment horizontal="center"/>
    </xf>
    <xf numFmtId="43" fontId="29" fillId="0" borderId="10" xfId="1" applyFont="1" applyBorder="1"/>
    <xf numFmtId="43" fontId="34" fillId="0" borderId="10" xfId="1" applyFont="1" applyBorder="1"/>
    <xf numFmtId="43" fontId="29" fillId="0" borderId="10" xfId="0" applyNumberFormat="1" applyFont="1" applyBorder="1" applyAlignment="1">
      <alignment horizontal="center"/>
    </xf>
    <xf numFmtId="43" fontId="27" fillId="0" borderId="0" xfId="0" applyNumberFormat="1" applyFont="1" applyFill="1"/>
    <xf numFmtId="0" fontId="36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2" fillId="34" borderId="29" xfId="0" applyFont="1" applyFill="1" applyBorder="1" applyAlignment="1">
      <alignment horizontal="center"/>
    </xf>
    <xf numFmtId="43" fontId="32" fillId="34" borderId="29" xfId="1" applyFont="1" applyFill="1" applyBorder="1" applyAlignment="1">
      <alignment vertical="center"/>
    </xf>
    <xf numFmtId="43" fontId="22" fillId="34" borderId="30" xfId="1" applyFont="1" applyFill="1" applyBorder="1"/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32" fillId="33" borderId="15" xfId="0" applyFont="1" applyFill="1" applyBorder="1" applyAlignment="1">
      <alignment horizontal="center"/>
    </xf>
    <xf numFmtId="0" fontId="32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2" fillId="33" borderId="20" xfId="0" applyFont="1" applyFill="1" applyBorder="1" applyAlignment="1">
      <alignment horizontal="center" vertical="center"/>
    </xf>
    <xf numFmtId="0" fontId="32" fillId="33" borderId="21" xfId="0" applyFont="1" applyFill="1" applyBorder="1" applyAlignment="1">
      <alignment horizontal="center" vertical="center"/>
    </xf>
    <xf numFmtId="0" fontId="32" fillId="33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1943090</xdr:colOff>
      <xdr:row>0</xdr:row>
      <xdr:rowOff>119494</xdr:rowOff>
    </xdr:from>
    <xdr:to>
      <xdr:col>4</xdr:col>
      <xdr:colOff>276224</xdr:colOff>
      <xdr:row>3</xdr:row>
      <xdr:rowOff>76199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638540" y="119494"/>
          <a:ext cx="762009" cy="52820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466725</xdr:colOff>
      <xdr:row>4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43051" cy="666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1200146</xdr:colOff>
      <xdr:row>1</xdr:row>
      <xdr:rowOff>15526</xdr:rowOff>
    </xdr:from>
    <xdr:to>
      <xdr:col>4</xdr:col>
      <xdr:colOff>219074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6" y="206026"/>
          <a:ext cx="704853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UENTA%20COLECTORA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8">
          <cell r="E28">
            <v>9981500.3500000089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Hoja1"/>
      <sheetName val="NOV 2021"/>
      <sheetName val="DIC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75510210.579999998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5"/>
  <sheetViews>
    <sheetView topLeftCell="A31" zoomScaleNormal="100" workbookViewId="0">
      <selection activeCell="E14" sqref="E14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36.42578125" style="12" customWidth="1"/>
    <col min="5" max="5" width="17" style="5" customWidth="1"/>
    <col min="6" max="6" width="17.42578125" style="7" customWidth="1"/>
    <col min="7" max="7" width="22.28515625" style="1" customWidth="1"/>
    <col min="8" max="8" width="15.140625" style="1" bestFit="1" customWidth="1"/>
    <col min="9" max="9" width="15.140625" style="7" bestFit="1" customWidth="1"/>
    <col min="10" max="10" width="14.140625" style="7" bestFit="1" customWidth="1"/>
    <col min="11" max="11" width="11.42578125" style="1"/>
    <col min="12" max="13" width="11.42578125" style="5"/>
    <col min="14" max="16384" width="11.42578125" style="1"/>
  </cols>
  <sheetData>
    <row r="1" spans="1:13">
      <c r="C1" s="11"/>
      <c r="D1" s="13"/>
      <c r="E1" s="8"/>
      <c r="F1" s="9"/>
      <c r="G1" s="6"/>
    </row>
    <row r="2" spans="1:13">
      <c r="B2" s="11"/>
      <c r="C2" s="13"/>
      <c r="D2" s="11"/>
      <c r="E2" s="8"/>
      <c r="F2" s="9"/>
      <c r="G2" s="6"/>
    </row>
    <row r="3" spans="1:13">
      <c r="B3" s="11"/>
      <c r="C3" s="13"/>
      <c r="D3" s="11"/>
      <c r="E3" s="8"/>
      <c r="F3" s="9"/>
      <c r="G3" s="6"/>
    </row>
    <row r="4" spans="1:13">
      <c r="B4" s="11"/>
      <c r="C4" s="13"/>
      <c r="D4" s="11"/>
      <c r="E4" s="8"/>
      <c r="F4" s="9"/>
      <c r="G4" s="6"/>
    </row>
    <row r="5" spans="1:13" ht="18.75">
      <c r="B5" s="113" t="s">
        <v>9</v>
      </c>
      <c r="C5" s="113"/>
      <c r="D5" s="113"/>
      <c r="E5" s="113"/>
      <c r="F5" s="113"/>
      <c r="G5" s="113"/>
      <c r="J5" s="37"/>
    </row>
    <row r="6" spans="1:13" ht="18.75">
      <c r="B6" s="113" t="s">
        <v>8</v>
      </c>
      <c r="C6" s="113"/>
      <c r="D6" s="113"/>
      <c r="E6" s="113"/>
      <c r="F6" s="113"/>
      <c r="G6" s="113"/>
    </row>
    <row r="7" spans="1:13" ht="18.75">
      <c r="B7" s="113" t="s">
        <v>29</v>
      </c>
      <c r="C7" s="113"/>
      <c r="D7" s="113"/>
      <c r="E7" s="113"/>
      <c r="F7" s="113"/>
      <c r="G7" s="113"/>
    </row>
    <row r="8" spans="1:13" ht="16.5" thickBot="1">
      <c r="A8" s="14"/>
      <c r="B8" s="68"/>
      <c r="C8" s="16"/>
      <c r="D8" s="15"/>
      <c r="E8" s="17"/>
      <c r="F8" s="18"/>
      <c r="G8" s="19"/>
    </row>
    <row r="9" spans="1:13" ht="17.25" thickBot="1">
      <c r="A9" s="14"/>
      <c r="B9" s="114" t="s">
        <v>7</v>
      </c>
      <c r="C9" s="115"/>
      <c r="D9" s="115"/>
      <c r="E9" s="115"/>
      <c r="F9" s="115"/>
      <c r="G9" s="116"/>
    </row>
    <row r="10" spans="1:13" ht="15.75">
      <c r="A10" s="14"/>
      <c r="B10" s="80"/>
      <c r="C10" s="81"/>
      <c r="D10" s="82"/>
      <c r="E10" s="83"/>
      <c r="F10" s="84"/>
      <c r="G10" s="85" t="s">
        <v>6</v>
      </c>
    </row>
    <row r="11" spans="1:13" ht="15.75">
      <c r="A11" s="14"/>
      <c r="B11" s="86" t="s">
        <v>0</v>
      </c>
      <c r="C11" s="87" t="s">
        <v>13</v>
      </c>
      <c r="D11" s="87" t="s">
        <v>2</v>
      </c>
      <c r="E11" s="88" t="s">
        <v>3</v>
      </c>
      <c r="F11" s="88" t="s">
        <v>4</v>
      </c>
      <c r="G11" s="88" t="s">
        <v>5</v>
      </c>
    </row>
    <row r="12" spans="1:13" s="2" customFormat="1" ht="16.5" customHeight="1">
      <c r="A12" s="20"/>
      <c r="B12" s="89">
        <v>44561</v>
      </c>
      <c r="C12" s="90"/>
      <c r="D12" s="91" t="s">
        <v>6</v>
      </c>
      <c r="E12" s="79"/>
      <c r="F12" s="92"/>
      <c r="G12" s="79">
        <f>+'[1]DIC 2021'!$E$28</f>
        <v>9981500.3500000089</v>
      </c>
      <c r="I12" s="7"/>
      <c r="L12" s="7"/>
      <c r="M12" s="7"/>
    </row>
    <row r="13" spans="1:13" s="2" customFormat="1" ht="16.5" customHeight="1">
      <c r="A13" s="20"/>
      <c r="B13" s="89">
        <v>44562</v>
      </c>
      <c r="C13" s="93"/>
      <c r="D13" s="94"/>
      <c r="E13" s="79">
        <v>0</v>
      </c>
      <c r="F13" s="92"/>
      <c r="G13" s="79">
        <f>SUM(G12+E13)</f>
        <v>9981500.3500000089</v>
      </c>
      <c r="I13" s="7"/>
      <c r="J13" s="7"/>
      <c r="L13" s="7"/>
      <c r="M13" s="7"/>
    </row>
    <row r="14" spans="1:13" s="2" customFormat="1" ht="16.5" customHeight="1">
      <c r="A14" s="20"/>
      <c r="B14" s="89">
        <v>44563</v>
      </c>
      <c r="C14" s="90"/>
      <c r="D14" s="95"/>
      <c r="E14" s="79">
        <v>134115</v>
      </c>
      <c r="F14" s="79"/>
      <c r="G14" s="79">
        <f>SUM(G13+E14)</f>
        <v>10115615.350000009</v>
      </c>
      <c r="I14" s="7"/>
      <c r="J14" s="7"/>
      <c r="L14" s="7"/>
      <c r="M14" s="7"/>
    </row>
    <row r="15" spans="1:13" ht="15.75">
      <c r="A15" s="14"/>
      <c r="B15" s="89">
        <v>44564</v>
      </c>
      <c r="C15" s="95"/>
      <c r="D15" s="91"/>
      <c r="E15" s="79">
        <v>542085</v>
      </c>
      <c r="F15" s="79"/>
      <c r="G15" s="79">
        <f>SUM(G14+E15)</f>
        <v>10657700.350000009</v>
      </c>
    </row>
    <row r="16" spans="1:13" s="36" customFormat="1" ht="15.75" customHeight="1">
      <c r="A16" s="14"/>
      <c r="B16" s="89">
        <v>44565</v>
      </c>
      <c r="C16" s="93"/>
      <c r="D16" s="96"/>
      <c r="E16" s="79">
        <v>555750</v>
      </c>
      <c r="F16" s="79"/>
      <c r="G16" s="79">
        <f t="shared" ref="G16:G29" si="0">SUM(G15+E16)</f>
        <v>11213450.350000009</v>
      </c>
      <c r="I16" s="7"/>
      <c r="J16" s="7"/>
      <c r="L16" s="5"/>
      <c r="M16" s="5"/>
    </row>
    <row r="17" spans="1:13" ht="15.75">
      <c r="A17" s="14"/>
      <c r="B17" s="89">
        <v>44566</v>
      </c>
      <c r="C17" s="95"/>
      <c r="D17" s="95"/>
      <c r="E17" s="79">
        <v>558710</v>
      </c>
      <c r="F17" s="79"/>
      <c r="G17" s="79">
        <f t="shared" si="0"/>
        <v>11772160.350000009</v>
      </c>
    </row>
    <row r="18" spans="1:13" s="36" customFormat="1" ht="15.75">
      <c r="A18" s="14"/>
      <c r="B18" s="89">
        <v>44567</v>
      </c>
      <c r="C18" s="95"/>
      <c r="D18" s="97"/>
      <c r="E18" s="79">
        <v>547910</v>
      </c>
      <c r="F18" s="79"/>
      <c r="G18" s="79">
        <f t="shared" si="0"/>
        <v>12320070.350000009</v>
      </c>
      <c r="I18" s="7"/>
      <c r="J18" s="7"/>
      <c r="L18" s="5"/>
      <c r="M18" s="5"/>
    </row>
    <row r="19" spans="1:13" s="36" customFormat="1" ht="15.75" customHeight="1">
      <c r="A19" s="14"/>
      <c r="B19" s="89">
        <v>44568</v>
      </c>
      <c r="C19" s="95"/>
      <c r="D19" s="95"/>
      <c r="E19" s="79">
        <v>558765</v>
      </c>
      <c r="F19" s="79"/>
      <c r="G19" s="79">
        <f t="shared" si="0"/>
        <v>12878835.350000009</v>
      </c>
      <c r="I19" s="7"/>
      <c r="J19" s="7"/>
      <c r="L19" s="5"/>
      <c r="M19" s="5"/>
    </row>
    <row r="20" spans="1:13" s="36" customFormat="1" ht="15.75" customHeight="1">
      <c r="A20" s="14"/>
      <c r="B20" s="89">
        <v>44569</v>
      </c>
      <c r="C20" s="95"/>
      <c r="D20" s="95"/>
      <c r="E20" s="98">
        <v>363325</v>
      </c>
      <c r="F20" s="79"/>
      <c r="G20" s="79">
        <f t="shared" si="0"/>
        <v>13242160.350000009</v>
      </c>
      <c r="I20" s="7"/>
      <c r="J20" s="7"/>
      <c r="L20" s="5"/>
      <c r="M20" s="5"/>
    </row>
    <row r="21" spans="1:13" s="36" customFormat="1" ht="15.75" customHeight="1">
      <c r="A21" s="14"/>
      <c r="B21" s="89">
        <v>44570</v>
      </c>
      <c r="C21" s="95"/>
      <c r="D21" s="95"/>
      <c r="E21" s="79">
        <v>190575</v>
      </c>
      <c r="F21" s="79"/>
      <c r="G21" s="79">
        <f t="shared" si="0"/>
        <v>13432735.350000009</v>
      </c>
      <c r="I21" s="7"/>
      <c r="J21" s="7"/>
      <c r="L21" s="5"/>
      <c r="M21" s="5"/>
    </row>
    <row r="22" spans="1:13" s="36" customFormat="1" ht="15.75" customHeight="1">
      <c r="A22" s="14"/>
      <c r="B22" s="89">
        <v>44571</v>
      </c>
      <c r="C22" s="95"/>
      <c r="D22" s="95"/>
      <c r="E22" s="79">
        <v>272150</v>
      </c>
      <c r="F22" s="79"/>
      <c r="G22" s="79">
        <f t="shared" si="0"/>
        <v>13704885.350000009</v>
      </c>
      <c r="I22" s="7"/>
      <c r="J22" s="7"/>
      <c r="L22" s="5"/>
      <c r="M22" s="5"/>
    </row>
    <row r="23" spans="1:13" s="36" customFormat="1" ht="15.75" customHeight="1">
      <c r="A23" s="14"/>
      <c r="B23" s="89">
        <v>44572</v>
      </c>
      <c r="C23" s="95"/>
      <c r="D23" s="95"/>
      <c r="E23" s="79">
        <v>637690</v>
      </c>
      <c r="F23" s="79"/>
      <c r="G23" s="79">
        <f t="shared" si="0"/>
        <v>14342575.350000009</v>
      </c>
      <c r="I23" s="7"/>
      <c r="J23" s="7"/>
      <c r="L23" s="5"/>
      <c r="M23" s="5"/>
    </row>
    <row r="24" spans="1:13" s="36" customFormat="1" ht="15.75" customHeight="1">
      <c r="A24" s="14"/>
      <c r="B24" s="89">
        <v>44573</v>
      </c>
      <c r="C24" s="90"/>
      <c r="D24" s="90"/>
      <c r="E24" s="79">
        <v>634630</v>
      </c>
      <c r="F24" s="79"/>
      <c r="G24" s="79">
        <f t="shared" si="0"/>
        <v>14977205.350000009</v>
      </c>
      <c r="I24" s="7"/>
      <c r="J24" s="7"/>
      <c r="L24" s="5"/>
      <c r="M24" s="5"/>
    </row>
    <row r="25" spans="1:13" s="36" customFormat="1" ht="15.75" customHeight="1">
      <c r="A25" s="14"/>
      <c r="B25" s="89">
        <v>44574</v>
      </c>
      <c r="C25" s="90"/>
      <c r="D25" s="90"/>
      <c r="E25" s="79">
        <v>619560</v>
      </c>
      <c r="F25" s="79"/>
      <c r="G25" s="79">
        <f t="shared" si="0"/>
        <v>15596765.350000009</v>
      </c>
      <c r="I25" s="7"/>
      <c r="J25" s="7"/>
      <c r="L25" s="5"/>
      <c r="M25" s="5"/>
    </row>
    <row r="26" spans="1:13" s="36" customFormat="1" ht="15.75" customHeight="1">
      <c r="A26" s="14"/>
      <c r="B26" s="89">
        <v>44575</v>
      </c>
      <c r="C26" s="90"/>
      <c r="D26" s="90"/>
      <c r="E26" s="79">
        <v>1207331</v>
      </c>
      <c r="F26" s="79"/>
      <c r="G26" s="79">
        <f t="shared" si="0"/>
        <v>16804096.350000009</v>
      </c>
      <c r="I26" s="7"/>
      <c r="J26" s="7"/>
      <c r="L26" s="5"/>
      <c r="M26" s="5"/>
    </row>
    <row r="27" spans="1:13" s="36" customFormat="1" ht="15.75" customHeight="1">
      <c r="A27" s="14"/>
      <c r="B27" s="89">
        <v>44576</v>
      </c>
      <c r="C27" s="90"/>
      <c r="D27" s="90"/>
      <c r="E27" s="79">
        <v>392115</v>
      </c>
      <c r="F27" s="79"/>
      <c r="G27" s="79">
        <f t="shared" si="0"/>
        <v>17196211.350000009</v>
      </c>
      <c r="I27" s="7"/>
      <c r="J27" s="7"/>
      <c r="L27" s="5"/>
      <c r="M27" s="5"/>
    </row>
    <row r="28" spans="1:13" s="36" customFormat="1" ht="15.75" customHeight="1">
      <c r="A28" s="14"/>
      <c r="B28" s="89">
        <v>44577</v>
      </c>
      <c r="C28" s="90"/>
      <c r="D28" s="90"/>
      <c r="E28" s="79">
        <v>228275</v>
      </c>
      <c r="F28" s="79"/>
      <c r="G28" s="79">
        <f t="shared" si="0"/>
        <v>17424486.350000009</v>
      </c>
      <c r="I28" s="7"/>
      <c r="J28" s="7"/>
      <c r="L28" s="5"/>
      <c r="M28" s="5"/>
    </row>
    <row r="29" spans="1:13" s="36" customFormat="1" ht="15.75" customHeight="1">
      <c r="A29" s="14"/>
      <c r="B29" s="89">
        <v>44578</v>
      </c>
      <c r="C29" s="90"/>
      <c r="D29" s="90"/>
      <c r="E29" s="79">
        <v>682585</v>
      </c>
      <c r="F29" s="79"/>
      <c r="G29" s="79">
        <f t="shared" si="0"/>
        <v>18107071.350000009</v>
      </c>
      <c r="I29" s="7"/>
      <c r="J29" s="7"/>
      <c r="L29" s="5"/>
      <c r="M29" s="5"/>
    </row>
    <row r="30" spans="1:13" s="36" customFormat="1" ht="15.75" customHeight="1">
      <c r="A30" s="14"/>
      <c r="B30" s="89">
        <v>44578</v>
      </c>
      <c r="C30" s="93"/>
      <c r="D30" s="90" t="s">
        <v>28</v>
      </c>
      <c r="E30" s="79"/>
      <c r="F30" s="79">
        <v>300</v>
      </c>
      <c r="G30" s="79">
        <f>SUM(G29-F30)</f>
        <v>18106771.350000009</v>
      </c>
      <c r="I30" s="7"/>
      <c r="J30" s="7"/>
      <c r="L30" s="5"/>
      <c r="M30" s="5"/>
    </row>
    <row r="31" spans="1:13" s="36" customFormat="1" ht="15.75" customHeight="1">
      <c r="A31" s="14"/>
      <c r="B31" s="89">
        <v>44579</v>
      </c>
      <c r="C31" s="90"/>
      <c r="D31" s="90"/>
      <c r="E31" s="79">
        <v>689125</v>
      </c>
      <c r="F31" s="79"/>
      <c r="G31" s="79">
        <f>SUM(G30+E31)</f>
        <v>18795896.350000009</v>
      </c>
      <c r="I31" s="7"/>
      <c r="J31" s="7"/>
      <c r="L31" s="5"/>
      <c r="M31" s="5"/>
    </row>
    <row r="32" spans="1:13" s="2" customFormat="1" ht="15.75" customHeight="1">
      <c r="A32" s="20"/>
      <c r="B32" s="89">
        <v>44580</v>
      </c>
      <c r="C32" s="95"/>
      <c r="D32" s="95"/>
      <c r="E32" s="79">
        <v>690920</v>
      </c>
      <c r="F32" s="79"/>
      <c r="G32" s="79">
        <f t="shared" ref="G32:G47" si="1">SUM(G31+E32)</f>
        <v>19486816.350000009</v>
      </c>
      <c r="I32" s="7"/>
      <c r="J32" s="7"/>
      <c r="L32" s="7"/>
      <c r="M32" s="7"/>
    </row>
    <row r="33" spans="1:13" s="36" customFormat="1" ht="15.75" customHeight="1">
      <c r="A33" s="14"/>
      <c r="B33" s="89">
        <v>44581</v>
      </c>
      <c r="C33" s="90"/>
      <c r="D33" s="90"/>
      <c r="E33" s="99">
        <v>695690</v>
      </c>
      <c r="F33" s="79"/>
      <c r="G33" s="79">
        <f t="shared" si="1"/>
        <v>20182506.350000009</v>
      </c>
      <c r="I33" s="7"/>
      <c r="J33" s="7"/>
      <c r="L33" s="5"/>
      <c r="M33" s="5"/>
    </row>
    <row r="34" spans="1:13" s="36" customFormat="1" ht="15.75" customHeight="1">
      <c r="A34" s="14"/>
      <c r="B34" s="89">
        <v>44582</v>
      </c>
      <c r="C34" s="90"/>
      <c r="D34" s="90"/>
      <c r="E34" s="79">
        <v>285690</v>
      </c>
      <c r="F34" s="79"/>
      <c r="G34" s="79">
        <f t="shared" si="1"/>
        <v>20468196.350000009</v>
      </c>
      <c r="I34" s="7"/>
      <c r="J34" s="7"/>
      <c r="L34" s="5"/>
      <c r="M34" s="5"/>
    </row>
    <row r="35" spans="1:13" s="36" customFormat="1" ht="15.75" customHeight="1">
      <c r="A35" s="14"/>
      <c r="B35" s="89">
        <v>44583</v>
      </c>
      <c r="C35" s="90"/>
      <c r="D35" s="90"/>
      <c r="E35" s="79">
        <v>370500</v>
      </c>
      <c r="F35" s="79"/>
      <c r="G35" s="79">
        <f t="shared" si="1"/>
        <v>20838696.350000009</v>
      </c>
      <c r="I35" s="7"/>
      <c r="J35" s="7"/>
      <c r="L35" s="5"/>
      <c r="M35" s="5"/>
    </row>
    <row r="36" spans="1:13" s="36" customFormat="1" ht="15.75" customHeight="1">
      <c r="A36" s="14"/>
      <c r="B36" s="89">
        <v>44584</v>
      </c>
      <c r="C36" s="90"/>
      <c r="D36" s="90"/>
      <c r="E36" s="79">
        <v>237050</v>
      </c>
      <c r="F36" s="79"/>
      <c r="G36" s="79">
        <f t="shared" si="1"/>
        <v>21075746.350000009</v>
      </c>
      <c r="I36" s="7"/>
      <c r="J36" s="7"/>
      <c r="L36" s="5"/>
      <c r="M36" s="5"/>
    </row>
    <row r="37" spans="1:13" s="36" customFormat="1" ht="15.75" customHeight="1">
      <c r="A37" s="14"/>
      <c r="B37" s="89">
        <v>44585</v>
      </c>
      <c r="C37" s="90"/>
      <c r="D37" s="90"/>
      <c r="E37" s="79">
        <v>292525</v>
      </c>
      <c r="F37" s="79"/>
      <c r="G37" s="79">
        <f t="shared" si="1"/>
        <v>21368271.350000009</v>
      </c>
      <c r="I37" s="5"/>
      <c r="L37" s="5"/>
      <c r="M37" s="5"/>
    </row>
    <row r="38" spans="1:13" s="36" customFormat="1" ht="15.75" customHeight="1">
      <c r="A38" s="14"/>
      <c r="B38" s="89">
        <v>44586</v>
      </c>
      <c r="C38" s="90"/>
      <c r="D38" s="90"/>
      <c r="E38" s="79">
        <v>738150</v>
      </c>
      <c r="F38" s="79"/>
      <c r="G38" s="79">
        <f t="shared" si="1"/>
        <v>22106421.350000009</v>
      </c>
      <c r="I38" s="7"/>
      <c r="J38" s="7"/>
      <c r="L38" s="5"/>
      <c r="M38" s="5"/>
    </row>
    <row r="39" spans="1:13" s="36" customFormat="1" ht="15.75" customHeight="1">
      <c r="A39" s="14"/>
      <c r="B39" s="89">
        <v>44587</v>
      </c>
      <c r="C39" s="90"/>
      <c r="D39" s="100"/>
      <c r="E39" s="79">
        <v>719420</v>
      </c>
      <c r="F39" s="79"/>
      <c r="G39" s="79">
        <f t="shared" si="1"/>
        <v>22825841.350000009</v>
      </c>
      <c r="I39" s="7"/>
      <c r="J39" s="7"/>
      <c r="L39" s="5"/>
      <c r="M39" s="5"/>
    </row>
    <row r="40" spans="1:13" s="36" customFormat="1" ht="15.75" customHeight="1">
      <c r="A40" s="14"/>
      <c r="B40" s="89">
        <v>44588</v>
      </c>
      <c r="C40" s="90"/>
      <c r="D40" s="90"/>
      <c r="E40" s="79">
        <v>718265</v>
      </c>
      <c r="F40" s="79"/>
      <c r="G40" s="79">
        <f t="shared" si="1"/>
        <v>23544106.350000009</v>
      </c>
      <c r="I40" s="7"/>
      <c r="J40" s="7"/>
      <c r="L40" s="5"/>
      <c r="M40" s="5"/>
    </row>
    <row r="41" spans="1:13" s="36" customFormat="1" ht="15.75" customHeight="1">
      <c r="A41" s="14"/>
      <c r="B41" s="89">
        <v>44589</v>
      </c>
      <c r="C41" s="90"/>
      <c r="D41" s="90"/>
      <c r="E41" s="79">
        <v>716680</v>
      </c>
      <c r="F41" s="79"/>
      <c r="G41" s="79">
        <f t="shared" si="1"/>
        <v>24260786.350000009</v>
      </c>
      <c r="I41" s="75"/>
      <c r="J41" s="7"/>
      <c r="L41" s="5"/>
      <c r="M41" s="5"/>
    </row>
    <row r="42" spans="1:13" s="36" customFormat="1" ht="15.75" customHeight="1">
      <c r="A42" s="14"/>
      <c r="B42" s="89">
        <v>44589</v>
      </c>
      <c r="C42" s="90"/>
      <c r="D42" s="90" t="s">
        <v>28</v>
      </c>
      <c r="E42" s="79">
        <v>0</v>
      </c>
      <c r="F42" s="79">
        <v>300</v>
      </c>
      <c r="G42" s="79">
        <f>SUM(G41-F42)</f>
        <v>24260486.350000009</v>
      </c>
      <c r="I42" s="75"/>
      <c r="J42" s="7"/>
      <c r="L42" s="5"/>
      <c r="M42" s="5"/>
    </row>
    <row r="43" spans="1:13" s="36" customFormat="1" ht="15.75" customHeight="1">
      <c r="A43" s="14"/>
      <c r="B43" s="89">
        <v>44589</v>
      </c>
      <c r="C43" s="90"/>
      <c r="D43" s="90" t="s">
        <v>28</v>
      </c>
      <c r="E43" s="79"/>
      <c r="F43" s="79">
        <v>400</v>
      </c>
      <c r="G43" s="79">
        <f t="shared" ref="G43:G44" si="2">SUM(G42-F43)</f>
        <v>24260086.350000009</v>
      </c>
      <c r="I43" s="75"/>
      <c r="J43" s="7"/>
      <c r="L43" s="5"/>
      <c r="M43" s="5"/>
    </row>
    <row r="44" spans="1:13" s="36" customFormat="1" ht="15.75" customHeight="1">
      <c r="A44" s="14"/>
      <c r="B44" s="89">
        <v>44589</v>
      </c>
      <c r="C44" s="90"/>
      <c r="D44" s="90" t="s">
        <v>28</v>
      </c>
      <c r="E44" s="79"/>
      <c r="F44" s="79">
        <v>50</v>
      </c>
      <c r="G44" s="79">
        <f t="shared" si="2"/>
        <v>24260036.350000009</v>
      </c>
      <c r="I44" s="75"/>
      <c r="J44" s="7"/>
      <c r="L44" s="5"/>
      <c r="M44" s="5"/>
    </row>
    <row r="45" spans="1:13" s="36" customFormat="1" ht="15.75" customHeight="1">
      <c r="A45" s="14"/>
      <c r="B45" s="89">
        <v>44590</v>
      </c>
      <c r="C45" s="90"/>
      <c r="D45" s="90"/>
      <c r="E45" s="79">
        <v>450535</v>
      </c>
      <c r="F45" s="79"/>
      <c r="G45" s="79">
        <f t="shared" si="1"/>
        <v>24710571.350000009</v>
      </c>
      <c r="I45" s="75"/>
      <c r="J45" s="7"/>
      <c r="L45" s="5"/>
      <c r="M45" s="5"/>
    </row>
    <row r="46" spans="1:13" s="36" customFormat="1" ht="15.75" customHeight="1">
      <c r="A46" s="14"/>
      <c r="B46" s="89">
        <v>44591</v>
      </c>
      <c r="C46" s="90"/>
      <c r="D46" s="100"/>
      <c r="E46" s="79">
        <v>254205</v>
      </c>
      <c r="F46" s="79"/>
      <c r="G46" s="79">
        <f t="shared" si="1"/>
        <v>24964776.350000009</v>
      </c>
      <c r="I46" s="7"/>
      <c r="J46" s="7"/>
      <c r="L46" s="5"/>
      <c r="M46" s="5"/>
    </row>
    <row r="47" spans="1:13" s="36" customFormat="1" ht="15.75" customHeight="1">
      <c r="A47" s="14"/>
      <c r="B47" s="89">
        <v>44592</v>
      </c>
      <c r="C47" s="90"/>
      <c r="D47" s="100"/>
      <c r="E47" s="79">
        <v>714065</v>
      </c>
      <c r="F47" s="79"/>
      <c r="G47" s="79">
        <f t="shared" si="1"/>
        <v>25678841.350000009</v>
      </c>
      <c r="I47" s="7"/>
      <c r="J47" s="7"/>
      <c r="L47" s="5"/>
      <c r="M47" s="5"/>
    </row>
    <row r="48" spans="1:13" ht="21" customHeight="1" thickBot="1">
      <c r="A48" s="14"/>
      <c r="B48" s="102"/>
      <c r="C48" s="103"/>
      <c r="D48" s="104" t="s">
        <v>11</v>
      </c>
      <c r="E48" s="105">
        <f>SUM(E12:E47)</f>
        <v>15698391</v>
      </c>
      <c r="F48" s="105">
        <f>SUM(F14:F45)</f>
        <v>1050</v>
      </c>
      <c r="G48" s="106"/>
    </row>
    <row r="49" spans="1:14" s="2" customFormat="1" ht="21" customHeight="1">
      <c r="A49" s="20"/>
      <c r="B49" s="69"/>
      <c r="C49" s="22"/>
      <c r="D49" s="76"/>
      <c r="E49" s="70"/>
      <c r="F49" s="23"/>
      <c r="G49" s="23"/>
      <c r="I49" s="7"/>
      <c r="J49" s="7"/>
      <c r="L49" s="7"/>
      <c r="M49" s="7"/>
    </row>
    <row r="50" spans="1:14" s="2" customFormat="1" ht="21" customHeight="1">
      <c r="A50" s="20"/>
      <c r="B50" s="69"/>
      <c r="C50" s="22"/>
      <c r="D50" s="22"/>
      <c r="E50" s="70"/>
      <c r="F50" s="23"/>
      <c r="G50" s="23"/>
      <c r="H50" s="3"/>
      <c r="I50" s="7"/>
      <c r="J50" s="7"/>
      <c r="L50" s="7"/>
      <c r="M50" s="7"/>
    </row>
    <row r="51" spans="1:14" s="36" customFormat="1" ht="15.75">
      <c r="A51" s="26"/>
      <c r="B51" s="27"/>
      <c r="C51" s="28"/>
      <c r="D51" s="29"/>
      <c r="E51" s="74"/>
      <c r="F51" s="101"/>
      <c r="G51" s="31"/>
      <c r="H51" s="4"/>
      <c r="I51" s="7"/>
      <c r="J51" s="7"/>
      <c r="L51" s="5"/>
      <c r="M51" s="5"/>
      <c r="N51" s="4"/>
    </row>
    <row r="52" spans="1:14" s="36" customFormat="1" ht="15.75">
      <c r="B52" s="117" t="s">
        <v>21</v>
      </c>
      <c r="C52" s="117"/>
      <c r="D52" s="111" t="s">
        <v>33</v>
      </c>
      <c r="E52" s="111"/>
      <c r="F52" s="108" t="s">
        <v>25</v>
      </c>
      <c r="G52" s="108"/>
      <c r="H52" s="4"/>
      <c r="I52" s="7"/>
      <c r="J52" s="7"/>
      <c r="L52" s="5"/>
      <c r="M52" s="5"/>
    </row>
    <row r="53" spans="1:14" s="36" customFormat="1" ht="15.75">
      <c r="B53" s="107" t="s">
        <v>22</v>
      </c>
      <c r="C53" s="107"/>
      <c r="D53" s="111" t="s">
        <v>27</v>
      </c>
      <c r="E53" s="111"/>
      <c r="F53" s="109" t="s">
        <v>19</v>
      </c>
      <c r="G53" s="109"/>
      <c r="I53" s="7"/>
      <c r="J53" s="7"/>
      <c r="L53" s="5"/>
      <c r="M53" s="5"/>
    </row>
    <row r="54" spans="1:14" s="36" customFormat="1" ht="15.75">
      <c r="B54" s="108" t="s">
        <v>23</v>
      </c>
      <c r="C54" s="108"/>
      <c r="D54" s="112" t="s">
        <v>30</v>
      </c>
      <c r="E54" s="112"/>
      <c r="F54" s="110" t="s">
        <v>20</v>
      </c>
      <c r="G54" s="110"/>
      <c r="I54" s="7"/>
      <c r="J54" s="7"/>
      <c r="L54" s="5"/>
      <c r="M54" s="5"/>
    </row>
    <row r="55" spans="1:14" s="36" customFormat="1" ht="15.75">
      <c r="A55" s="14"/>
      <c r="B55" s="10"/>
      <c r="C55" s="10"/>
      <c r="D55" s="12"/>
      <c r="E55" s="5"/>
      <c r="F55" s="7"/>
      <c r="G55" s="4"/>
      <c r="I55" s="7"/>
      <c r="J55" s="7"/>
      <c r="L55" s="5"/>
      <c r="M55" s="5"/>
    </row>
    <row r="56" spans="1:14" s="36" customFormat="1" ht="15.75">
      <c r="A56" s="14"/>
      <c r="B56" s="10"/>
      <c r="C56" s="10"/>
      <c r="D56" s="71"/>
      <c r="E56" s="5"/>
      <c r="F56" s="7"/>
      <c r="G56" s="3"/>
      <c r="I56" s="7"/>
      <c r="J56" s="7"/>
      <c r="L56" s="5"/>
      <c r="M56" s="5"/>
    </row>
    <row r="57" spans="1:14" ht="15.75">
      <c r="A57" s="14"/>
      <c r="D57" s="71"/>
      <c r="G57" s="4"/>
    </row>
    <row r="58" spans="1:14" ht="15.75">
      <c r="A58" s="14"/>
      <c r="D58" s="71"/>
      <c r="G58" s="4"/>
    </row>
    <row r="67" spans="3:4" ht="15" customHeight="1">
      <c r="C67" s="71"/>
    </row>
    <row r="68" spans="3:4" ht="15" customHeight="1">
      <c r="C68" s="71"/>
    </row>
    <row r="69" spans="3:4" ht="15" customHeight="1">
      <c r="C69" s="71"/>
    </row>
    <row r="70" spans="3:4" ht="15" customHeight="1">
      <c r="C70" s="71"/>
    </row>
    <row r="71" spans="3:4" ht="15" customHeight="1">
      <c r="C71" s="71"/>
    </row>
    <row r="72" spans="3:4" ht="15" customHeight="1">
      <c r="C72" s="71"/>
    </row>
    <row r="73" spans="3:4" ht="15" customHeight="1">
      <c r="C73" s="71"/>
    </row>
    <row r="74" spans="3:4" ht="15" customHeight="1">
      <c r="C74" s="71"/>
    </row>
    <row r="75" spans="3:4" ht="15" customHeight="1">
      <c r="C75" s="71"/>
      <c r="D75" s="77"/>
    </row>
  </sheetData>
  <mergeCells count="13">
    <mergeCell ref="B6:G6"/>
    <mergeCell ref="B5:G5"/>
    <mergeCell ref="B7:G7"/>
    <mergeCell ref="B9:G9"/>
    <mergeCell ref="B52:C52"/>
    <mergeCell ref="B53:C53"/>
    <mergeCell ref="B54:C54"/>
    <mergeCell ref="F52:G52"/>
    <mergeCell ref="F53:G53"/>
    <mergeCell ref="F54:G54"/>
    <mergeCell ref="D52:E52"/>
    <mergeCell ref="D53:E53"/>
    <mergeCell ref="D54:E54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tabSelected="1" topLeftCell="A19" workbookViewId="0">
      <selection activeCell="L14" sqref="L14"/>
    </sheetView>
  </sheetViews>
  <sheetFormatPr baseColWidth="10" defaultRowHeight="15"/>
  <cols>
    <col min="1" max="1" width="4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1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11.42578125" style="1"/>
    <col min="12" max="12" width="11.42578125" style="5"/>
    <col min="13" max="16384" width="11.42578125" style="1"/>
  </cols>
  <sheetData>
    <row r="1" spans="1:12" s="36" customFormat="1">
      <c r="B1" s="12"/>
      <c r="C1" s="10"/>
      <c r="D1" s="12"/>
      <c r="E1" s="7"/>
      <c r="F1" s="7"/>
      <c r="I1" s="5"/>
      <c r="J1" s="5"/>
      <c r="L1" s="5"/>
    </row>
    <row r="2" spans="1:12">
      <c r="B2" s="11"/>
      <c r="C2" s="13"/>
      <c r="D2" s="11"/>
      <c r="E2" s="9"/>
      <c r="F2" s="9"/>
      <c r="G2" s="6"/>
    </row>
    <row r="3" spans="1:12">
      <c r="B3" s="11"/>
      <c r="C3" s="13"/>
      <c r="D3" s="11"/>
      <c r="E3" s="9"/>
      <c r="F3" s="9"/>
      <c r="G3" s="6"/>
    </row>
    <row r="4" spans="1:12">
      <c r="B4" s="11"/>
      <c r="C4" s="13"/>
      <c r="D4" s="11"/>
      <c r="E4" s="9"/>
      <c r="F4" s="9"/>
      <c r="G4" s="6"/>
    </row>
    <row r="5" spans="1:12" s="36" customFormat="1">
      <c r="B5" s="11"/>
      <c r="C5" s="13"/>
      <c r="D5" s="11"/>
      <c r="E5" s="9"/>
      <c r="F5" s="9"/>
      <c r="G5" s="6"/>
      <c r="I5" s="5"/>
      <c r="J5" s="5"/>
      <c r="L5" s="5"/>
    </row>
    <row r="6" spans="1:12" ht="18.75">
      <c r="B6" s="113" t="s">
        <v>9</v>
      </c>
      <c r="C6" s="113"/>
      <c r="D6" s="113"/>
      <c r="E6" s="113"/>
      <c r="F6" s="113"/>
      <c r="G6" s="113"/>
    </row>
    <row r="7" spans="1:12" ht="18.75">
      <c r="B7" s="113" t="s">
        <v>8</v>
      </c>
      <c r="C7" s="113"/>
      <c r="D7" s="113"/>
      <c r="E7" s="113"/>
      <c r="F7" s="113"/>
      <c r="G7" s="113"/>
    </row>
    <row r="8" spans="1:12" ht="18.75">
      <c r="B8" s="113" t="s">
        <v>29</v>
      </c>
      <c r="C8" s="113"/>
      <c r="D8" s="113"/>
      <c r="E8" s="113"/>
      <c r="F8" s="113"/>
      <c r="G8" s="113"/>
    </row>
    <row r="9" spans="1:12" ht="16.5" thickBot="1">
      <c r="A9" s="14"/>
      <c r="B9" s="15"/>
      <c r="C9" s="16"/>
      <c r="D9" s="15"/>
      <c r="E9" s="18"/>
      <c r="F9" s="18"/>
      <c r="G9" s="19"/>
    </row>
    <row r="10" spans="1:12" ht="17.25" thickBot="1">
      <c r="A10" s="14"/>
      <c r="B10" s="118" t="s">
        <v>12</v>
      </c>
      <c r="C10" s="119"/>
      <c r="D10" s="119"/>
      <c r="E10" s="119"/>
      <c r="F10" s="119"/>
      <c r="G10" s="120"/>
    </row>
    <row r="11" spans="1:12" ht="16.5" thickBot="1">
      <c r="A11" s="14"/>
      <c r="B11" s="38"/>
      <c r="C11" s="40"/>
      <c r="D11" s="39"/>
      <c r="E11" s="41"/>
      <c r="F11" s="42"/>
      <c r="G11" s="43" t="s">
        <v>6</v>
      </c>
      <c r="K11" s="36"/>
    </row>
    <row r="12" spans="1:12" ht="16.5" thickBot="1">
      <c r="A12" s="14"/>
      <c r="B12" s="38" t="s">
        <v>0</v>
      </c>
      <c r="C12" s="44" t="s">
        <v>1</v>
      </c>
      <c r="D12" s="39" t="s">
        <v>2</v>
      </c>
      <c r="E12" s="45" t="s">
        <v>3</v>
      </c>
      <c r="F12" s="46" t="s">
        <v>4</v>
      </c>
      <c r="G12" s="45" t="s">
        <v>5</v>
      </c>
      <c r="K12" s="36"/>
    </row>
    <row r="13" spans="1:12" s="2" customFormat="1" ht="16.5" customHeight="1">
      <c r="A13" s="20"/>
      <c r="B13" s="62">
        <v>44560</v>
      </c>
      <c r="C13" s="47"/>
      <c r="D13" s="48" t="s">
        <v>6</v>
      </c>
      <c r="E13" s="49"/>
      <c r="F13" s="50"/>
      <c r="G13" s="64">
        <f>+'[2]DICIEMBRE 2021'!$F$26</f>
        <v>75510210.579999998</v>
      </c>
      <c r="I13" s="5"/>
      <c r="J13" s="23"/>
      <c r="K13" s="36"/>
      <c r="L13" s="5"/>
    </row>
    <row r="14" spans="1:12" s="2" customFormat="1" ht="16.5" customHeight="1">
      <c r="A14" s="20"/>
      <c r="B14" s="63">
        <v>44562</v>
      </c>
      <c r="C14" s="51"/>
      <c r="D14" s="52"/>
      <c r="E14" s="53">
        <v>0</v>
      </c>
      <c r="F14" s="54"/>
      <c r="G14" s="65">
        <f t="shared" ref="G14" si="0">SUM(G13+E14)</f>
        <v>75510210.579999998</v>
      </c>
      <c r="I14" s="5"/>
      <c r="J14" s="5"/>
      <c r="K14" s="36"/>
      <c r="L14" s="5"/>
    </row>
    <row r="15" spans="1:12" ht="15.75" customHeight="1">
      <c r="A15" s="14"/>
      <c r="B15" s="63">
        <v>44563</v>
      </c>
      <c r="C15" s="51"/>
      <c r="D15" s="55"/>
      <c r="E15" s="53">
        <v>49980</v>
      </c>
      <c r="F15" s="54"/>
      <c r="G15" s="65">
        <f>SUM(G14+E15)</f>
        <v>75560190.579999998</v>
      </c>
      <c r="K15" s="36"/>
    </row>
    <row r="16" spans="1:12" ht="15.75">
      <c r="A16" s="14" t="s">
        <v>18</v>
      </c>
      <c r="B16" s="63">
        <v>44564</v>
      </c>
      <c r="C16" s="51"/>
      <c r="D16" s="55"/>
      <c r="E16" s="53">
        <v>352090</v>
      </c>
      <c r="F16" s="54"/>
      <c r="G16" s="65">
        <f t="shared" ref="G16:G44" si="1">SUM(G15+E16)</f>
        <v>75912280.579999998</v>
      </c>
      <c r="K16" s="36"/>
    </row>
    <row r="17" spans="1:12" ht="15.75">
      <c r="A17" s="14"/>
      <c r="B17" s="63">
        <v>44565</v>
      </c>
      <c r="C17" s="51"/>
      <c r="D17" s="52"/>
      <c r="E17" s="53">
        <v>346635</v>
      </c>
      <c r="F17" s="54"/>
      <c r="G17" s="65">
        <f t="shared" si="1"/>
        <v>76258915.579999998</v>
      </c>
      <c r="K17" s="36"/>
    </row>
    <row r="18" spans="1:12" ht="15.75">
      <c r="A18" s="14"/>
      <c r="B18" s="63">
        <v>44566</v>
      </c>
      <c r="C18" s="56"/>
      <c r="D18" s="52"/>
      <c r="E18" s="53">
        <v>356675</v>
      </c>
      <c r="F18" s="54"/>
      <c r="G18" s="65">
        <f t="shared" si="1"/>
        <v>76615590.579999998</v>
      </c>
      <c r="K18" s="36"/>
    </row>
    <row r="19" spans="1:12" ht="15.75">
      <c r="A19" s="14"/>
      <c r="B19" s="63">
        <v>44567</v>
      </c>
      <c r="C19" s="51"/>
      <c r="D19" s="52"/>
      <c r="E19" s="53">
        <v>352645</v>
      </c>
      <c r="F19" s="54"/>
      <c r="G19" s="65">
        <f t="shared" si="1"/>
        <v>76968235.579999998</v>
      </c>
      <c r="K19" s="36"/>
    </row>
    <row r="20" spans="1:12" s="2" customFormat="1" ht="15.75">
      <c r="A20" s="20"/>
      <c r="B20" s="63">
        <v>44568</v>
      </c>
      <c r="C20" s="57"/>
      <c r="D20" s="52"/>
      <c r="E20" s="53">
        <v>355790</v>
      </c>
      <c r="F20" s="54"/>
      <c r="G20" s="65">
        <f t="shared" si="1"/>
        <v>77324025.579999998</v>
      </c>
      <c r="I20" s="5"/>
      <c r="J20" s="5"/>
      <c r="K20" s="36"/>
      <c r="L20" s="5"/>
    </row>
    <row r="21" spans="1:12" s="2" customFormat="1" ht="15.75">
      <c r="A21" s="20"/>
      <c r="B21" s="63">
        <v>44569</v>
      </c>
      <c r="C21" s="56"/>
      <c r="D21" s="52"/>
      <c r="E21" s="53">
        <v>205830</v>
      </c>
      <c r="F21" s="54"/>
      <c r="G21" s="65">
        <f t="shared" si="1"/>
        <v>77529855.579999998</v>
      </c>
      <c r="I21" s="5"/>
      <c r="J21" s="5"/>
      <c r="K21" s="36"/>
      <c r="L21" s="5"/>
    </row>
    <row r="22" spans="1:12" s="2" customFormat="1" ht="15.75">
      <c r="A22" s="20"/>
      <c r="B22" s="63">
        <v>44570</v>
      </c>
      <c r="C22" s="56"/>
      <c r="D22" s="52"/>
      <c r="E22" s="53">
        <v>90015</v>
      </c>
      <c r="F22" s="54"/>
      <c r="G22" s="65">
        <f t="shared" si="1"/>
        <v>77619870.579999998</v>
      </c>
      <c r="I22" s="5"/>
      <c r="J22" s="5"/>
      <c r="K22" s="36"/>
      <c r="L22" s="5"/>
    </row>
    <row r="23" spans="1:12" s="2" customFormat="1" ht="15.75">
      <c r="A23" s="20"/>
      <c r="B23" s="63">
        <v>44571</v>
      </c>
      <c r="C23" s="56"/>
      <c r="D23" s="52"/>
      <c r="E23" s="53">
        <v>150615</v>
      </c>
      <c r="F23" s="54"/>
      <c r="G23" s="65">
        <f t="shared" si="1"/>
        <v>77770485.579999998</v>
      </c>
      <c r="I23" s="5"/>
      <c r="J23" s="5"/>
      <c r="K23" s="36"/>
      <c r="L23" s="5"/>
    </row>
    <row r="24" spans="1:12" s="2" customFormat="1" ht="15.75">
      <c r="A24" s="20"/>
      <c r="B24" s="63">
        <v>44572</v>
      </c>
      <c r="C24" s="56"/>
      <c r="D24" s="52"/>
      <c r="E24" s="53">
        <v>402305</v>
      </c>
      <c r="F24" s="54"/>
      <c r="G24" s="65">
        <f t="shared" si="1"/>
        <v>78172790.579999998</v>
      </c>
      <c r="I24" s="5"/>
      <c r="J24" s="5"/>
      <c r="K24" s="36"/>
      <c r="L24" s="5"/>
    </row>
    <row r="25" spans="1:12" s="2" customFormat="1" ht="15.75">
      <c r="A25" s="20"/>
      <c r="B25" s="63">
        <v>44573</v>
      </c>
      <c r="C25" s="56"/>
      <c r="D25" s="52"/>
      <c r="E25" s="53">
        <v>398555</v>
      </c>
      <c r="F25" s="54"/>
      <c r="G25" s="65">
        <f t="shared" si="1"/>
        <v>78571345.579999998</v>
      </c>
      <c r="I25" s="5"/>
      <c r="J25" s="5"/>
      <c r="K25" s="36"/>
      <c r="L25" s="5"/>
    </row>
    <row r="26" spans="1:12" s="2" customFormat="1" ht="15.75">
      <c r="A26" s="20"/>
      <c r="B26" s="63">
        <v>44574</v>
      </c>
      <c r="C26" s="56"/>
      <c r="D26" s="52"/>
      <c r="E26" s="66">
        <v>393425</v>
      </c>
      <c r="F26" s="67"/>
      <c r="G26" s="65">
        <f t="shared" si="1"/>
        <v>78964770.579999998</v>
      </c>
      <c r="I26" s="5"/>
      <c r="J26" s="5"/>
      <c r="K26" s="36"/>
      <c r="L26" s="5"/>
    </row>
    <row r="27" spans="1:12" s="2" customFormat="1" ht="15.75">
      <c r="A27" s="20"/>
      <c r="B27" s="63">
        <v>44575</v>
      </c>
      <c r="C27" s="56"/>
      <c r="D27" s="52"/>
      <c r="E27" s="72">
        <v>393660</v>
      </c>
      <c r="F27" s="54"/>
      <c r="G27" s="65">
        <f t="shared" si="1"/>
        <v>79358430.579999998</v>
      </c>
      <c r="I27" s="5"/>
      <c r="J27" s="5"/>
      <c r="K27" s="36"/>
      <c r="L27" s="5"/>
    </row>
    <row r="28" spans="1:12" s="2" customFormat="1" ht="15.75">
      <c r="A28" s="20"/>
      <c r="B28" s="63">
        <v>44576</v>
      </c>
      <c r="C28" s="56"/>
      <c r="D28" s="52"/>
      <c r="E28" s="53">
        <v>227055</v>
      </c>
      <c r="F28" s="54"/>
      <c r="G28" s="65">
        <f t="shared" si="1"/>
        <v>79585485.579999998</v>
      </c>
      <c r="I28" s="5"/>
      <c r="J28" s="5"/>
      <c r="K28" s="36"/>
      <c r="L28" s="5"/>
    </row>
    <row r="29" spans="1:12" s="2" customFormat="1" ht="15.75">
      <c r="A29" s="20"/>
      <c r="B29" s="63">
        <v>44577</v>
      </c>
      <c r="C29" s="56"/>
      <c r="D29" s="52"/>
      <c r="E29" s="53">
        <v>108560</v>
      </c>
      <c r="F29" s="54"/>
      <c r="G29" s="65">
        <f t="shared" si="1"/>
        <v>79694045.579999998</v>
      </c>
      <c r="I29" s="5"/>
      <c r="J29" s="5"/>
      <c r="K29" s="36"/>
      <c r="L29" s="5"/>
    </row>
    <row r="30" spans="1:12" s="2" customFormat="1" ht="15.75">
      <c r="A30" s="20"/>
      <c r="B30" s="63">
        <v>44578</v>
      </c>
      <c r="C30" s="56"/>
      <c r="D30" s="52"/>
      <c r="E30" s="53">
        <v>427055</v>
      </c>
      <c r="F30" s="54"/>
      <c r="G30" s="65">
        <f t="shared" si="1"/>
        <v>80121100.579999998</v>
      </c>
      <c r="I30" s="5"/>
      <c r="J30" s="5"/>
      <c r="K30" s="36"/>
      <c r="L30" s="5"/>
    </row>
    <row r="31" spans="1:12" s="2" customFormat="1" ht="15.75">
      <c r="A31" s="20"/>
      <c r="B31" s="63">
        <v>44579</v>
      </c>
      <c r="C31" s="56"/>
      <c r="D31" s="52"/>
      <c r="E31" s="53">
        <v>420975</v>
      </c>
      <c r="F31" s="54"/>
      <c r="G31" s="65">
        <f t="shared" si="1"/>
        <v>80542075.579999998</v>
      </c>
      <c r="I31" s="5"/>
      <c r="J31" s="5"/>
      <c r="K31" s="36"/>
      <c r="L31" s="5"/>
    </row>
    <row r="32" spans="1:12" s="2" customFormat="1" ht="15.75">
      <c r="A32" s="20"/>
      <c r="B32" s="63">
        <v>44580</v>
      </c>
      <c r="C32" s="56"/>
      <c r="D32" s="52"/>
      <c r="E32" s="53">
        <v>432690</v>
      </c>
      <c r="F32" s="54"/>
      <c r="G32" s="65">
        <f t="shared" si="1"/>
        <v>80974765.579999998</v>
      </c>
      <c r="I32" s="5"/>
      <c r="J32" s="5"/>
      <c r="K32" s="36"/>
      <c r="L32" s="5"/>
    </row>
    <row r="33" spans="1:12" s="2" customFormat="1" ht="15.75">
      <c r="A33" s="20"/>
      <c r="B33" s="63">
        <v>44581</v>
      </c>
      <c r="C33" s="56"/>
      <c r="D33" s="52"/>
      <c r="E33" s="53">
        <v>430730</v>
      </c>
      <c r="F33" s="54"/>
      <c r="G33" s="65">
        <f t="shared" si="1"/>
        <v>81405495.579999998</v>
      </c>
      <c r="I33" s="5"/>
      <c r="J33" s="5"/>
      <c r="K33" s="36"/>
      <c r="L33" s="5"/>
    </row>
    <row r="34" spans="1:12" s="2" customFormat="1" ht="15.75">
      <c r="A34" s="20"/>
      <c r="B34" s="63">
        <v>44582</v>
      </c>
      <c r="C34" s="56"/>
      <c r="D34" s="52"/>
      <c r="E34" s="53">
        <v>172200</v>
      </c>
      <c r="F34" s="54"/>
      <c r="G34" s="65">
        <f t="shared" si="1"/>
        <v>81577695.579999998</v>
      </c>
      <c r="I34" s="5"/>
      <c r="J34" s="5"/>
      <c r="K34" s="36"/>
      <c r="L34" s="5"/>
    </row>
    <row r="35" spans="1:12" s="2" customFormat="1" ht="15.75">
      <c r="A35" s="20"/>
      <c r="B35" s="63">
        <v>44583</v>
      </c>
      <c r="C35" s="56"/>
      <c r="D35" s="52"/>
      <c r="E35" s="53">
        <v>216150</v>
      </c>
      <c r="F35" s="54"/>
      <c r="G35" s="65">
        <f t="shared" si="1"/>
        <v>81793845.579999998</v>
      </c>
      <c r="I35" s="5"/>
      <c r="J35" s="5"/>
      <c r="K35" s="36"/>
      <c r="L35" s="5"/>
    </row>
    <row r="36" spans="1:12" s="2" customFormat="1" ht="15.75">
      <c r="A36" s="20"/>
      <c r="B36" s="63">
        <v>44584</v>
      </c>
      <c r="C36" s="56"/>
      <c r="D36" s="90"/>
      <c r="E36" s="53">
        <v>111495</v>
      </c>
      <c r="F36" s="54"/>
      <c r="G36" s="65">
        <f t="shared" si="1"/>
        <v>81905340.579999998</v>
      </c>
      <c r="I36" s="5"/>
      <c r="J36" s="5"/>
      <c r="K36" s="36"/>
      <c r="L36" s="5"/>
    </row>
    <row r="37" spans="1:12" s="2" customFormat="1" ht="15.75">
      <c r="A37" s="20"/>
      <c r="B37" s="63">
        <v>44585</v>
      </c>
      <c r="C37" s="56"/>
      <c r="D37" s="52"/>
      <c r="E37" s="53">
        <v>152880</v>
      </c>
      <c r="F37" s="54"/>
      <c r="G37" s="65">
        <f t="shared" si="1"/>
        <v>82058220.579999998</v>
      </c>
      <c r="I37" s="5"/>
      <c r="J37" s="5"/>
      <c r="K37" s="36"/>
      <c r="L37" s="5"/>
    </row>
    <row r="38" spans="1:12" s="2" customFormat="1" ht="15.75">
      <c r="A38" s="20"/>
      <c r="B38" s="63">
        <v>44586</v>
      </c>
      <c r="C38" s="56"/>
      <c r="D38" s="52"/>
      <c r="E38" s="53">
        <v>449910</v>
      </c>
      <c r="F38" s="54"/>
      <c r="G38" s="65">
        <f t="shared" si="1"/>
        <v>82508130.579999998</v>
      </c>
      <c r="I38" s="5"/>
      <c r="J38" s="5"/>
      <c r="K38" s="36"/>
      <c r="L38" s="5"/>
    </row>
    <row r="39" spans="1:12" s="2" customFormat="1" ht="15.75">
      <c r="A39" s="20"/>
      <c r="B39" s="63">
        <v>44587</v>
      </c>
      <c r="C39" s="56"/>
      <c r="D39" s="52"/>
      <c r="E39" s="53">
        <v>438470</v>
      </c>
      <c r="F39" s="54"/>
      <c r="G39" s="65">
        <f t="shared" si="1"/>
        <v>82946600.579999998</v>
      </c>
      <c r="I39" s="5"/>
      <c r="J39" s="5"/>
      <c r="K39" s="36"/>
      <c r="L39" s="5"/>
    </row>
    <row r="40" spans="1:12" s="2" customFormat="1" ht="15.75">
      <c r="A40" s="20"/>
      <c r="B40" s="63">
        <v>44588</v>
      </c>
      <c r="C40" s="56"/>
      <c r="D40" s="52"/>
      <c r="E40" s="53">
        <v>417660</v>
      </c>
      <c r="F40" s="54"/>
      <c r="G40" s="65">
        <f t="shared" si="1"/>
        <v>83364260.579999998</v>
      </c>
      <c r="I40" s="5"/>
      <c r="J40" s="5"/>
      <c r="K40" s="36"/>
      <c r="L40" s="5"/>
    </row>
    <row r="41" spans="1:12" s="2" customFormat="1" ht="15.75">
      <c r="A41" s="20"/>
      <c r="B41" s="63">
        <v>44589</v>
      </c>
      <c r="C41" s="56"/>
      <c r="D41" s="52"/>
      <c r="E41" s="53">
        <v>423880</v>
      </c>
      <c r="F41" s="54"/>
      <c r="G41" s="65">
        <f t="shared" si="1"/>
        <v>83788140.579999998</v>
      </c>
      <c r="I41" s="5"/>
      <c r="J41" s="5"/>
      <c r="K41" s="36"/>
      <c r="L41" s="5"/>
    </row>
    <row r="42" spans="1:12" s="2" customFormat="1" ht="15.75">
      <c r="A42" s="20"/>
      <c r="B42" s="63">
        <v>44590</v>
      </c>
      <c r="C42" s="56"/>
      <c r="D42" s="52"/>
      <c r="E42" s="53">
        <v>242235</v>
      </c>
      <c r="F42" s="54"/>
      <c r="G42" s="65">
        <f t="shared" si="1"/>
        <v>84030375.579999998</v>
      </c>
      <c r="I42" s="5"/>
      <c r="J42" s="5"/>
      <c r="K42" s="36"/>
      <c r="L42" s="5"/>
    </row>
    <row r="43" spans="1:12" s="2" customFormat="1" ht="15.75">
      <c r="A43" s="20"/>
      <c r="B43" s="63">
        <v>44591</v>
      </c>
      <c r="C43" s="56"/>
      <c r="D43" s="52"/>
      <c r="E43" s="66">
        <v>118515</v>
      </c>
      <c r="F43" s="78"/>
      <c r="G43" s="65">
        <f t="shared" si="1"/>
        <v>84148890.579999998</v>
      </c>
      <c r="I43" s="5"/>
      <c r="J43" s="5"/>
      <c r="K43" s="36"/>
      <c r="L43" s="5"/>
    </row>
    <row r="44" spans="1:12" s="2" customFormat="1" ht="16.5" thickBot="1">
      <c r="A44" s="20"/>
      <c r="B44" s="63">
        <v>44592</v>
      </c>
      <c r="C44" s="56"/>
      <c r="D44" s="52"/>
      <c r="E44" s="66">
        <v>444855</v>
      </c>
      <c r="F44" s="78"/>
      <c r="G44" s="65">
        <f t="shared" si="1"/>
        <v>84593745.579999998</v>
      </c>
      <c r="I44" s="5"/>
      <c r="J44" s="5"/>
      <c r="K44" s="36"/>
      <c r="L44" s="5"/>
    </row>
    <row r="45" spans="1:12" ht="21" customHeight="1" thickBot="1">
      <c r="A45" s="14"/>
      <c r="B45" s="58"/>
      <c r="C45" s="59"/>
      <c r="D45" s="59" t="s">
        <v>11</v>
      </c>
      <c r="E45" s="60">
        <f>SUM(E14:E44)</f>
        <v>9083535</v>
      </c>
      <c r="F45" s="60">
        <f>SUM(F14:F43)</f>
        <v>0</v>
      </c>
      <c r="G45" s="61"/>
      <c r="I45" s="7"/>
      <c r="J45" s="7"/>
      <c r="K45" s="2"/>
      <c r="L45" s="7"/>
    </row>
    <row r="46" spans="1:12" s="2" customFormat="1" ht="21" customHeight="1">
      <c r="A46" s="20"/>
      <c r="B46" s="21"/>
      <c r="C46" s="22"/>
      <c r="D46" s="22"/>
      <c r="E46" s="23"/>
      <c r="G46" s="23"/>
      <c r="I46" s="7"/>
      <c r="J46" s="7"/>
      <c r="L46" s="7"/>
    </row>
    <row r="47" spans="1:12" ht="15" customHeight="1">
      <c r="A47" s="14"/>
      <c r="B47" s="24"/>
      <c r="C47" s="24"/>
      <c r="D47" s="24"/>
      <c r="E47" s="70"/>
      <c r="F47" s="25"/>
      <c r="G47" s="25"/>
      <c r="I47" s="7"/>
      <c r="J47" s="7"/>
      <c r="K47" s="2"/>
      <c r="L47" s="7"/>
    </row>
    <row r="48" spans="1:12" ht="15" customHeight="1">
      <c r="A48" s="14"/>
      <c r="B48" s="26"/>
      <c r="C48" s="27"/>
      <c r="D48" s="28"/>
      <c r="E48" s="29"/>
      <c r="F48" s="30"/>
      <c r="G48" s="73"/>
      <c r="I48" s="7"/>
      <c r="J48" s="7"/>
      <c r="K48" s="2"/>
      <c r="L48" s="7"/>
    </row>
    <row r="49" spans="1:12" ht="15" customHeight="1">
      <c r="A49" s="14"/>
      <c r="B49" s="26"/>
      <c r="C49" s="27"/>
      <c r="D49" s="28"/>
      <c r="E49" s="29"/>
      <c r="F49" s="30"/>
      <c r="G49" s="73"/>
      <c r="I49" s="7"/>
      <c r="J49" s="7"/>
      <c r="K49" s="2"/>
      <c r="L49" s="7"/>
    </row>
    <row r="50" spans="1:12" ht="15" customHeight="1">
      <c r="A50" s="14"/>
      <c r="B50" s="117" t="s">
        <v>14</v>
      </c>
      <c r="C50" s="117"/>
      <c r="D50" s="111" t="s">
        <v>32</v>
      </c>
      <c r="E50" s="111"/>
      <c r="F50" s="108" t="s">
        <v>24</v>
      </c>
      <c r="G50" s="108"/>
      <c r="I50" s="7"/>
      <c r="J50" s="7"/>
      <c r="K50" s="2"/>
      <c r="L50" s="7"/>
    </row>
    <row r="51" spans="1:12" ht="15.75">
      <c r="A51" s="14"/>
      <c r="B51" s="107" t="s">
        <v>16</v>
      </c>
      <c r="C51" s="107"/>
      <c r="D51" s="111" t="s">
        <v>26</v>
      </c>
      <c r="E51" s="111"/>
      <c r="F51" s="109" t="s">
        <v>17</v>
      </c>
      <c r="G51" s="109"/>
      <c r="I51" s="7"/>
      <c r="J51" s="7"/>
      <c r="K51" s="2"/>
      <c r="L51" s="7"/>
    </row>
    <row r="52" spans="1:12" ht="15.75">
      <c r="A52" s="14"/>
      <c r="B52" s="108" t="s">
        <v>15</v>
      </c>
      <c r="C52" s="108"/>
      <c r="D52" s="112" t="s">
        <v>31</v>
      </c>
      <c r="E52" s="112"/>
      <c r="F52" s="110" t="s">
        <v>10</v>
      </c>
      <c r="G52" s="110"/>
      <c r="I52" s="7"/>
      <c r="J52" s="7"/>
      <c r="K52" s="2"/>
      <c r="L52" s="7"/>
    </row>
    <row r="53" spans="1:12" ht="15.75">
      <c r="A53" s="14"/>
      <c r="B53" s="24"/>
      <c r="C53" s="24"/>
      <c r="D53" s="24"/>
      <c r="E53" s="33"/>
      <c r="F53" s="32"/>
      <c r="G53" s="33"/>
      <c r="I53" s="7"/>
      <c r="J53" s="7"/>
      <c r="K53" s="2"/>
      <c r="L53" s="7"/>
    </row>
    <row r="54" spans="1:12" ht="15.75">
      <c r="A54" s="14"/>
      <c r="B54" s="24"/>
      <c r="C54" s="24"/>
      <c r="D54" s="24"/>
      <c r="E54" s="34"/>
      <c r="F54" s="32"/>
      <c r="G54" s="35"/>
      <c r="I54" s="7"/>
      <c r="J54" s="7"/>
      <c r="K54" s="2"/>
      <c r="L54" s="7"/>
    </row>
    <row r="55" spans="1:12" ht="15.75">
      <c r="A55" s="14"/>
      <c r="B55" s="24"/>
      <c r="C55" s="24"/>
      <c r="D55" s="24"/>
      <c r="E55" s="34"/>
      <c r="F55" s="34"/>
      <c r="G55" s="35"/>
      <c r="I55" s="7"/>
      <c r="J55" s="7"/>
      <c r="K55" s="2"/>
      <c r="L55" s="7"/>
    </row>
    <row r="56" spans="1:12" ht="15.75">
      <c r="A56" s="14"/>
      <c r="B56" s="24"/>
      <c r="C56" s="24"/>
      <c r="D56" s="24"/>
      <c r="E56" s="34"/>
      <c r="F56" s="34"/>
      <c r="G56" s="35"/>
      <c r="I56" s="7"/>
      <c r="J56" s="7"/>
      <c r="K56" s="2"/>
      <c r="L56" s="7"/>
    </row>
    <row r="57" spans="1:12" ht="15.75">
      <c r="A57" s="14"/>
      <c r="B57" s="24"/>
      <c r="C57" s="24"/>
      <c r="D57" s="24"/>
      <c r="E57" s="34"/>
      <c r="F57" s="34"/>
      <c r="G57" s="35"/>
      <c r="I57" s="7"/>
      <c r="J57" s="7"/>
      <c r="K57" s="2"/>
      <c r="L57" s="7"/>
    </row>
    <row r="58" spans="1:12" ht="15" customHeight="1">
      <c r="F58" s="34"/>
      <c r="G58" s="4"/>
      <c r="I58" s="7"/>
      <c r="J58" s="7"/>
      <c r="K58" s="2"/>
      <c r="L58" s="7"/>
    </row>
    <row r="59" spans="1:12">
      <c r="G59" s="3"/>
      <c r="I59" s="7"/>
      <c r="J59" s="7"/>
    </row>
    <row r="60" spans="1:12">
      <c r="G60" s="4"/>
      <c r="K60" s="2"/>
      <c r="L60" s="7"/>
    </row>
    <row r="61" spans="1:12" ht="15" customHeight="1">
      <c r="I61" s="7"/>
      <c r="J61" s="7"/>
      <c r="K61" s="2"/>
      <c r="L61" s="7"/>
    </row>
    <row r="62" spans="1:12" ht="15" customHeight="1">
      <c r="I62" s="7"/>
      <c r="J62" s="7"/>
    </row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</sheetData>
  <mergeCells count="13">
    <mergeCell ref="B51:C51"/>
    <mergeCell ref="D51:E51"/>
    <mergeCell ref="F51:G51"/>
    <mergeCell ref="B52:C52"/>
    <mergeCell ref="D52:E52"/>
    <mergeCell ref="F52:G52"/>
    <mergeCell ref="B10:G10"/>
    <mergeCell ref="B6:G6"/>
    <mergeCell ref="B7:G7"/>
    <mergeCell ref="B8:G8"/>
    <mergeCell ref="B50:C50"/>
    <mergeCell ref="D50:E50"/>
    <mergeCell ref="F50:G50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ENERO 2022</vt:lpstr>
      <vt:lpstr> NUEVA COLECTORA ENERO 2022</vt:lpstr>
      <vt:lpstr>'COLECTORA 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2022-02-11T12:35:23Z</cp:lastPrinted>
  <dcterms:created xsi:type="dcterms:W3CDTF">2018-06-11T12:44:56Z</dcterms:created>
  <dcterms:modified xsi:type="dcterms:W3CDTF">2022-02-11T12:58:08Z</dcterms:modified>
</cp:coreProperties>
</file>