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delacruz\Desktop\"/>
    </mc:Choice>
  </mc:AlternateContent>
  <xr:revisionPtr revIDLastSave="0" documentId="13_ncr:1_{64A1F377-D2B5-4A27-84AB-FCBFF02AAAE2}" xr6:coauthVersionLast="47" xr6:coauthVersionMax="47" xr10:uidLastSave="{00000000-0000-0000-0000-000000000000}"/>
  <bookViews>
    <workbookView xWindow="-120" yWindow="-120" windowWidth="24240" windowHeight="13140" xr2:uid="{6BC39C0D-1151-4ED7-AEFD-C4EBD712CB9B}"/>
  </bookViews>
  <sheets>
    <sheet name="COLECTORA" sheetId="1" r:id="rId1"/>
    <sheet name="FIMOV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17" i="2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16" i="2"/>
  <c r="G15" i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F70" i="1"/>
  <c r="E70" i="1"/>
  <c r="E47" i="2"/>
  <c r="G37" i="1" l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</calcChain>
</file>

<file path=xl/sharedStrings.xml><?xml version="1.0" encoding="utf-8"?>
<sst xmlns="http://schemas.openxmlformats.org/spreadsheetml/2006/main" count="89" uniqueCount="67">
  <si>
    <t>Presidencia de La República</t>
  </si>
  <si>
    <t>Oficina Metropolitana de Servicios de Autobuses (OMSA)</t>
  </si>
  <si>
    <t>Libro de Ingresos y Egresos</t>
  </si>
  <si>
    <t>CUENTA BANCARIA No. 010-252250-2</t>
  </si>
  <si>
    <t>BALANCE INICIAL</t>
  </si>
  <si>
    <t>FECHA</t>
  </si>
  <si>
    <t>DP/CK/ED</t>
  </si>
  <si>
    <t>DESCRIPCION</t>
  </si>
  <si>
    <t>DEBITO</t>
  </si>
  <si>
    <t>CREDITO</t>
  </si>
  <si>
    <t>BALANCE</t>
  </si>
  <si>
    <t xml:space="preserve"> Licda Miloidis Turbi</t>
  </si>
  <si>
    <t xml:space="preserve">        Licda. Ruth  Garcia</t>
  </si>
  <si>
    <t xml:space="preserve">  Licda Lidia Estevez</t>
  </si>
  <si>
    <t>Prepardo Por</t>
  </si>
  <si>
    <t xml:space="preserve">           Revisado Por</t>
  </si>
  <si>
    <t>Aprobado Por</t>
  </si>
  <si>
    <t>Contador I</t>
  </si>
  <si>
    <t xml:space="preserve">      Contadora General</t>
  </si>
  <si>
    <t xml:space="preserve"> Directora Financiera</t>
  </si>
  <si>
    <t>del 01 AL 31 Julio  2023</t>
  </si>
  <si>
    <t xml:space="preserve">CUENTA BANCARIA No. 960-222953-5 </t>
  </si>
  <si>
    <t xml:space="preserve">        Licda. Ruth Garcia</t>
  </si>
  <si>
    <t>del 01 AL 31 Julio 2023</t>
  </si>
  <si>
    <t>LIB-1573</t>
  </si>
  <si>
    <t xml:space="preserve">NCF-156 Pago Por Tratamiento De Ozono Y Desinfectacion Autobuses </t>
  </si>
  <si>
    <t>LIB-1682</t>
  </si>
  <si>
    <t>Pago De Sentencias Por Daños Y Perjuicios</t>
  </si>
  <si>
    <t>LIB-1695</t>
  </si>
  <si>
    <t>LIB-1712</t>
  </si>
  <si>
    <t>LIB-1715</t>
  </si>
  <si>
    <t>LIB-1716</t>
  </si>
  <si>
    <t>LIB-1719</t>
  </si>
  <si>
    <t>LIB-1734</t>
  </si>
  <si>
    <t>LIB-1754</t>
  </si>
  <si>
    <t>Saldo 50% De La Sentencia No.383-20113-00012,S/A</t>
  </si>
  <si>
    <t>Pago De NCF-153 Por Alquiler De Grua Y Camion De Cama Larga</t>
  </si>
  <si>
    <t>Pago NCF-004 Por Notarizacion De Dos Actas</t>
  </si>
  <si>
    <t>Pago NCF-002 Por Honorarios Profesionales</t>
  </si>
  <si>
    <t>Pago NCF-104, Por Alquiler De Grua</t>
  </si>
  <si>
    <t>Pago NCF-116 Por Notarizacion De Cuatro Contratos Y Dos Actas</t>
  </si>
  <si>
    <t>Pago NCF-28393,Por Planes Complementarios De Seguros Humano</t>
  </si>
  <si>
    <t>LIB-1783</t>
  </si>
  <si>
    <t>LIB-1785</t>
  </si>
  <si>
    <t>LIB-1786</t>
  </si>
  <si>
    <t>LIB-1797</t>
  </si>
  <si>
    <t>LIB-1802</t>
  </si>
  <si>
    <t>LIB-1853</t>
  </si>
  <si>
    <t>Pago NCF-314 Por Alquiler De Una Planta Electrica</t>
  </si>
  <si>
    <t>Pago NCF-136 Por Alquiler De Mesas, Carpas,Sillas Y Otros.</t>
  </si>
  <si>
    <t>Pago NCF-9081  Seguro Nacional De Salud</t>
  </si>
  <si>
    <t>Pago NCF-8901 Seguro Nacional De Salud</t>
  </si>
  <si>
    <t>Pago NCF-130 Por Notarizacion De Cinco Contratos.</t>
  </si>
  <si>
    <t>Pago NCF-552 Por Adquisicion De Neumaticos.423480</t>
  </si>
  <si>
    <t xml:space="preserve">LIB-1696 </t>
  </si>
  <si>
    <t>Saldo 50%  NCF-001, Por Gastos, Costas Y Honorarios.</t>
  </si>
  <si>
    <t xml:space="preserve">                            Nota De Debito</t>
  </si>
  <si>
    <t>ND-138</t>
  </si>
  <si>
    <t>ND-151</t>
  </si>
  <si>
    <t>ND-180</t>
  </si>
  <si>
    <t>ND-182</t>
  </si>
  <si>
    <t>ND-186</t>
  </si>
  <si>
    <t>NC-46</t>
  </si>
  <si>
    <t xml:space="preserve">                                      Nota De Credito</t>
  </si>
  <si>
    <t>NC-47</t>
  </si>
  <si>
    <t>NC-50</t>
  </si>
  <si>
    <t xml:space="preserve">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</si>
</sst>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9"/>
      <name val="Palatino Linotype"/>
      <family val="1"/>
    </font>
    <font>
      <b/>
      <sz val="11"/>
      <name val="Palatino Linotype"/>
      <family val="1"/>
    </font>
    <font>
      <sz val="10"/>
      <color theme="1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b/>
      <sz val="10"/>
      <color theme="1"/>
      <name val="Calibri"/>
      <family val="2"/>
      <scheme val="minor"/>
    </font>
    <font>
      <sz val="8"/>
      <name val="Palatino Linotype"/>
      <family val="1"/>
    </font>
    <font>
      <sz val="11"/>
      <color theme="2" tint="-0.499984740745262"/>
      <name val="Calibri"/>
      <family val="2"/>
      <scheme val="minor"/>
    </font>
    <font>
      <sz val="8"/>
      <color theme="1"/>
      <name val="Palatino Linotype"/>
      <family val="1"/>
    </font>
    <font>
      <b/>
      <sz val="10"/>
      <color theme="1" tint="0.34998626667073579"/>
      <name val="Palatino Linotype"/>
      <family val="1"/>
    </font>
    <font>
      <b/>
      <sz val="8"/>
      <color theme="1" tint="0.34998626667073579"/>
      <name val="Palatino Linotype"/>
      <family val="1"/>
    </font>
    <font>
      <b/>
      <sz val="11"/>
      <color theme="1" tint="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9"/>
      <color theme="1"/>
      <name val="Palatino Linotype"/>
      <family val="1"/>
    </font>
    <font>
      <sz val="9"/>
      <color theme="1"/>
      <name val="Palatino Linotype"/>
      <family val="1"/>
    </font>
    <font>
      <sz val="9"/>
      <name val="Palatino Linotype"/>
      <family val="1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 applyAlignment="1"/>
    <xf numFmtId="0" fontId="12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43" fontId="12" fillId="0" borderId="14" xfId="1" applyFont="1" applyFill="1" applyBorder="1" applyAlignment="1">
      <alignment vertical="center"/>
    </xf>
    <xf numFmtId="43" fontId="12" fillId="0" borderId="15" xfId="2" applyFont="1" applyFill="1" applyBorder="1" applyAlignment="1"/>
    <xf numFmtId="43" fontId="3" fillId="0" borderId="14" xfId="1" applyFont="1" applyFill="1" applyBorder="1" applyAlignment="1">
      <alignment horizontal="center"/>
    </xf>
    <xf numFmtId="43" fontId="0" fillId="0" borderId="0" xfId="0" applyNumberFormat="1"/>
    <xf numFmtId="0" fontId="0" fillId="0" borderId="14" xfId="0" applyBorder="1" applyAlignment="1">
      <alignment horizontal="center"/>
    </xf>
    <xf numFmtId="43" fontId="15" fillId="0" borderId="15" xfId="2" applyFont="1" applyFill="1" applyBorder="1" applyAlignment="1"/>
    <xf numFmtId="43" fontId="12" fillId="0" borderId="14" xfId="1" applyFont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left" vertical="center"/>
    </xf>
    <xf numFmtId="43" fontId="12" fillId="3" borderId="14" xfId="1" applyFont="1" applyFill="1" applyBorder="1" applyAlignment="1">
      <alignment vertical="center"/>
    </xf>
    <xf numFmtId="0" fontId="16" fillId="0" borderId="0" xfId="0" applyFont="1"/>
    <xf numFmtId="0" fontId="17" fillId="3" borderId="15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left" vertical="center"/>
    </xf>
    <xf numFmtId="43" fontId="18" fillId="3" borderId="14" xfId="1" applyFont="1" applyFill="1" applyBorder="1" applyAlignment="1">
      <alignment vertical="center"/>
    </xf>
    <xf numFmtId="43" fontId="18" fillId="0" borderId="15" xfId="2" applyFont="1" applyFill="1" applyBorder="1" applyAlignment="1"/>
    <xf numFmtId="0" fontId="20" fillId="0" borderId="0" xfId="0" applyFont="1"/>
    <xf numFmtId="43" fontId="20" fillId="0" borderId="0" xfId="1" applyFont="1"/>
    <xf numFmtId="43" fontId="20" fillId="0" borderId="0" xfId="0" applyNumberFormat="1" applyFont="1"/>
    <xf numFmtId="0" fontId="21" fillId="0" borderId="0" xfId="0" applyFont="1"/>
    <xf numFmtId="43" fontId="12" fillId="0" borderId="0" xfId="2" applyFont="1" applyFill="1" applyBorder="1" applyAlignment="1"/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43" fontId="12" fillId="0" borderId="0" xfId="1" applyFont="1" applyBorder="1" applyAlignment="1">
      <alignment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/>
    <xf numFmtId="43" fontId="22" fillId="0" borderId="0" xfId="1" applyFont="1"/>
    <xf numFmtId="0" fontId="24" fillId="2" borderId="21" xfId="0" applyFont="1" applyFill="1" applyBorder="1" applyAlignment="1">
      <alignment horizontal="center"/>
    </xf>
    <xf numFmtId="164" fontId="9" fillId="2" borderId="23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43" fontId="9" fillId="2" borderId="23" xfId="1" applyFont="1" applyFill="1" applyBorder="1" applyAlignment="1">
      <alignment horizontal="center" vertical="center"/>
    </xf>
    <xf numFmtId="43" fontId="9" fillId="2" borderId="23" xfId="2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43" fontId="1" fillId="0" borderId="4" xfId="1" applyFont="1" applyFill="1" applyBorder="1" applyAlignment="1">
      <alignment horizontal="center"/>
    </xf>
    <xf numFmtId="14" fontId="25" fillId="0" borderId="12" xfId="0" applyNumberFormat="1" applyFont="1" applyBorder="1" applyAlignment="1">
      <alignment horizontal="center"/>
    </xf>
    <xf numFmtId="164" fontId="26" fillId="0" borderId="27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43" fontId="26" fillId="0" borderId="27" xfId="1" applyFont="1" applyFill="1" applyBorder="1" applyAlignment="1">
      <alignment horizontal="center" vertical="center"/>
    </xf>
    <xf numFmtId="43" fontId="26" fillId="0" borderId="13" xfId="2" applyFont="1" applyFill="1" applyBorder="1" applyAlignment="1"/>
    <xf numFmtId="43" fontId="1" fillId="0" borderId="14" xfId="1" applyFont="1" applyFill="1" applyBorder="1" applyAlignment="1">
      <alignment horizontal="center"/>
    </xf>
    <xf numFmtId="164" fontId="26" fillId="0" borderId="14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/>
    </xf>
    <xf numFmtId="43" fontId="26" fillId="0" borderId="14" xfId="1" applyFont="1" applyBorder="1" applyAlignment="1">
      <alignment horizontal="center" vertical="center"/>
    </xf>
    <xf numFmtId="43" fontId="26" fillId="0" borderId="15" xfId="2" applyFont="1" applyFill="1" applyBorder="1" applyAlignment="1"/>
    <xf numFmtId="0" fontId="25" fillId="0" borderId="15" xfId="0" applyFont="1" applyBorder="1" applyAlignment="1">
      <alignment vertical="center"/>
    </xf>
    <xf numFmtId="43" fontId="6" fillId="4" borderId="19" xfId="1" applyFont="1" applyFill="1" applyBorder="1" applyAlignment="1">
      <alignment horizontal="center" vertical="center"/>
    </xf>
    <xf numFmtId="43" fontId="9" fillId="4" borderId="28" xfId="2" applyFont="1" applyFill="1" applyBorder="1" applyAlignment="1"/>
    <xf numFmtId="43" fontId="2" fillId="4" borderId="11" xfId="1" applyFont="1" applyFill="1" applyBorder="1" applyAlignment="1">
      <alignment horizontal="center"/>
    </xf>
    <xf numFmtId="14" fontId="28" fillId="0" borderId="0" xfId="0" applyNumberFormat="1" applyFont="1" applyAlignment="1">
      <alignment horizontal="center"/>
    </xf>
    <xf numFmtId="0" fontId="29" fillId="0" borderId="0" xfId="0" applyFont="1" applyAlignment="1">
      <alignment vertical="center"/>
    </xf>
    <xf numFmtId="43" fontId="29" fillId="0" borderId="0" xfId="1" applyFont="1" applyBorder="1" applyAlignment="1">
      <alignment horizontal="center" vertical="center"/>
    </xf>
    <xf numFmtId="43" fontId="29" fillId="0" borderId="0" xfId="2" applyFont="1" applyFill="1" applyBorder="1" applyAlignment="1"/>
    <xf numFmtId="0" fontId="2" fillId="0" borderId="0" xfId="0" applyFont="1" applyAlignment="1">
      <alignment horizontal="center"/>
    </xf>
    <xf numFmtId="0" fontId="8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43" fontId="10" fillId="2" borderId="30" xfId="1" applyFont="1" applyFill="1" applyBorder="1" applyAlignment="1">
      <alignment horizontal="center" vertical="center"/>
    </xf>
    <xf numFmtId="43" fontId="10" fillId="2" borderId="30" xfId="2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43" fontId="12" fillId="0" borderId="34" xfId="1" applyFont="1" applyBorder="1" applyAlignment="1">
      <alignment vertical="center"/>
    </xf>
    <xf numFmtId="43" fontId="12" fillId="0" borderId="35" xfId="2" applyFont="1" applyFill="1" applyBorder="1" applyAlignment="1"/>
    <xf numFmtId="0" fontId="15" fillId="0" borderId="36" xfId="0" applyFont="1" applyBorder="1" applyAlignment="1">
      <alignment horizontal="left" vertical="center"/>
    </xf>
    <xf numFmtId="14" fontId="11" fillId="0" borderId="37" xfId="0" applyNumberFormat="1" applyFont="1" applyBorder="1" applyAlignment="1">
      <alignment horizontal="center"/>
    </xf>
    <xf numFmtId="43" fontId="10" fillId="4" borderId="19" xfId="1" applyFont="1" applyFill="1" applyBorder="1" applyAlignment="1">
      <alignment vertical="center"/>
    </xf>
    <xf numFmtId="43" fontId="10" fillId="4" borderId="20" xfId="2" applyFont="1" applyFill="1" applyBorder="1" applyAlignment="1"/>
    <xf numFmtId="43" fontId="2" fillId="4" borderId="19" xfId="1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0" fillId="0" borderId="33" xfId="0" applyBorder="1"/>
    <xf numFmtId="43" fontId="14" fillId="0" borderId="14" xfId="1" applyFont="1" applyFill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14" fontId="11" fillId="0" borderId="16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4" fontId="8" fillId="4" borderId="9" xfId="0" applyNumberFormat="1" applyFont="1" applyFill="1" applyBorder="1" applyAlignment="1">
      <alignment horizontal="center"/>
    </xf>
    <xf numFmtId="14" fontId="8" fillId="4" borderId="10" xfId="0" applyNumberFormat="1" applyFont="1" applyFill="1" applyBorder="1" applyAlignment="1">
      <alignment horizontal="center"/>
    </xf>
    <xf numFmtId="14" fontId="8" fillId="4" borderId="18" xfId="0" applyNumberFormat="1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4" fontId="27" fillId="4" borderId="9" xfId="0" applyNumberFormat="1" applyFont="1" applyFill="1" applyBorder="1" applyAlignment="1">
      <alignment horizontal="center"/>
    </xf>
    <xf numFmtId="14" fontId="27" fillId="4" borderId="10" xfId="0" applyNumberFormat="1" applyFont="1" applyFill="1" applyBorder="1" applyAlignment="1">
      <alignment horizontal="center"/>
    </xf>
    <xf numFmtId="14" fontId="27" fillId="4" borderId="18" xfId="0" applyNumberFormat="1" applyFont="1" applyFill="1" applyBorder="1" applyAlignment="1">
      <alignment horizontal="center"/>
    </xf>
  </cellXfs>
  <cellStyles count="3">
    <cellStyle name="Millares" xfId="1" builtinId="3"/>
    <cellStyle name="Millares 3" xfId="2" xr:uid="{66746949-7A49-482F-8386-FE9A3C0B311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2171699</xdr:colOff>
      <xdr:row>0</xdr:row>
      <xdr:rowOff>114300</xdr:rowOff>
    </xdr:from>
    <xdr:to>
      <xdr:col>3</xdr:col>
      <xdr:colOff>3396534</xdr:colOff>
      <xdr:row>4</xdr:row>
      <xdr:rowOff>180975</xdr:rowOff>
    </xdr:to>
    <xdr:pic>
      <xdr:nvPicPr>
        <xdr:cNvPr id="4" name="Picture 1086">
          <a:extLst>
            <a:ext uri="{FF2B5EF4-FFF2-40B4-BE49-F238E27FC236}">
              <a16:creationId xmlns:a16="http://schemas.microsoft.com/office/drawing/2014/main" id="{A9D62517-E141-4190-B754-89E74F52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49" y="114300"/>
          <a:ext cx="122483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1</xdr:row>
      <xdr:rowOff>57150</xdr:rowOff>
    </xdr:from>
    <xdr:to>
      <xdr:col>3</xdr:col>
      <xdr:colOff>209550</xdr:colOff>
      <xdr:row>4</xdr:row>
      <xdr:rowOff>123825</xdr:rowOff>
    </xdr:to>
    <xdr:pic>
      <xdr:nvPicPr>
        <xdr:cNvPr id="5" name="Picture 33" descr="OMSA">
          <a:extLst>
            <a:ext uri="{FF2B5EF4-FFF2-40B4-BE49-F238E27FC236}">
              <a16:creationId xmlns:a16="http://schemas.microsoft.com/office/drawing/2014/main" id="{19477089-F5E5-47AA-8551-9100306D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7650"/>
          <a:ext cx="1447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1343025</xdr:colOff>
      <xdr:row>1</xdr:row>
      <xdr:rowOff>70728</xdr:rowOff>
    </xdr:from>
    <xdr:to>
      <xdr:col>4</xdr:col>
      <xdr:colOff>1028700</xdr:colOff>
      <xdr:row>5</xdr:row>
      <xdr:rowOff>163162</xdr:rowOff>
    </xdr:to>
    <xdr:pic>
      <xdr:nvPicPr>
        <xdr:cNvPr id="2" name="Picture 1086">
          <a:extLst>
            <a:ext uri="{FF2B5EF4-FFF2-40B4-BE49-F238E27FC236}">
              <a16:creationId xmlns:a16="http://schemas.microsoft.com/office/drawing/2014/main" id="{AC5EA55F-61A0-43AF-89EF-32ECB5EFF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09900" y="261228"/>
          <a:ext cx="1362075" cy="854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409575</xdr:colOff>
      <xdr:row>1</xdr:row>
      <xdr:rowOff>144108</xdr:rowOff>
    </xdr:from>
    <xdr:to>
      <xdr:col>2</xdr:col>
      <xdr:colOff>847725</xdr:colOff>
      <xdr:row>5</xdr:row>
      <xdr:rowOff>123824</xdr:rowOff>
    </xdr:to>
    <xdr:pic>
      <xdr:nvPicPr>
        <xdr:cNvPr id="3" name="Picture 33" descr="OMSA">
          <a:extLst>
            <a:ext uri="{FF2B5EF4-FFF2-40B4-BE49-F238E27FC236}">
              <a16:creationId xmlns:a16="http://schemas.microsoft.com/office/drawing/2014/main" id="{722EBD5B-F511-4EEA-B3BE-5F8F8EB6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334608"/>
          <a:ext cx="1666875" cy="741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8F5F-B127-47DA-B814-1B35790089F9}">
  <dimension ref="B1:M82"/>
  <sheetViews>
    <sheetView tabSelected="1" topLeftCell="A21" workbookViewId="0">
      <selection activeCell="J31" sqref="J31"/>
    </sheetView>
  </sheetViews>
  <sheetFormatPr baseColWidth="10" defaultRowHeight="15" x14ac:dyDescent="0.25"/>
  <cols>
    <col min="1" max="1" width="4.85546875" customWidth="1"/>
    <col min="2" max="2" width="9.42578125" customWidth="1"/>
    <col min="3" max="3" width="10.5703125" customWidth="1"/>
    <col min="4" max="4" width="49.28515625" customWidth="1"/>
    <col min="5" max="5" width="16" customWidth="1"/>
    <col min="6" max="6" width="16.85546875" customWidth="1"/>
    <col min="7" max="7" width="17.28515625" customWidth="1"/>
    <col min="10" max="10" width="20.7109375" style="3" customWidth="1"/>
    <col min="11" max="11" width="28.85546875" customWidth="1"/>
    <col min="13" max="13" width="11.42578125" style="3"/>
  </cols>
  <sheetData>
    <row r="1" spans="2:7" x14ac:dyDescent="0.25">
      <c r="B1" s="1"/>
      <c r="C1" s="2"/>
      <c r="D1" s="1"/>
      <c r="E1" s="1"/>
      <c r="F1" s="1"/>
      <c r="G1" s="1"/>
    </row>
    <row r="2" spans="2:7" x14ac:dyDescent="0.25">
      <c r="B2" s="1"/>
      <c r="C2" s="2"/>
      <c r="D2" s="1"/>
      <c r="E2" s="1"/>
      <c r="F2" s="1"/>
      <c r="G2" s="1"/>
    </row>
    <row r="3" spans="2:7" x14ac:dyDescent="0.25">
      <c r="B3" s="4"/>
      <c r="C3" s="2"/>
      <c r="D3" s="1"/>
      <c r="E3" s="1"/>
      <c r="F3" s="1"/>
      <c r="G3" s="1"/>
    </row>
    <row r="4" spans="2:7" x14ac:dyDescent="0.25">
      <c r="B4" s="5"/>
      <c r="C4" s="2"/>
      <c r="D4" s="1"/>
      <c r="E4" s="1"/>
      <c r="F4" s="1"/>
      <c r="G4" s="1"/>
    </row>
    <row r="5" spans="2:7" x14ac:dyDescent="0.25">
      <c r="B5" s="5"/>
      <c r="C5" s="2"/>
      <c r="D5" s="1"/>
      <c r="E5" s="1"/>
      <c r="F5" s="1"/>
      <c r="G5" s="1"/>
    </row>
    <row r="6" spans="2:7" x14ac:dyDescent="0.25">
      <c r="B6" s="87" t="s">
        <v>0</v>
      </c>
      <c r="C6" s="87"/>
      <c r="D6" s="87"/>
      <c r="E6" s="87"/>
      <c r="F6" s="87"/>
      <c r="G6" s="87"/>
    </row>
    <row r="7" spans="2:7" x14ac:dyDescent="0.25">
      <c r="B7" s="88" t="s">
        <v>1</v>
      </c>
      <c r="C7" s="88"/>
      <c r="D7" s="88"/>
      <c r="E7" s="88"/>
      <c r="F7" s="88"/>
      <c r="G7" s="88"/>
    </row>
    <row r="8" spans="2:7" x14ac:dyDescent="0.25">
      <c r="B8" s="88" t="s">
        <v>2</v>
      </c>
      <c r="C8" s="88"/>
      <c r="D8" s="88"/>
      <c r="E8" s="88"/>
      <c r="F8" s="88"/>
      <c r="G8" s="88"/>
    </row>
    <row r="9" spans="2:7" x14ac:dyDescent="0.25">
      <c r="B9" s="88" t="s">
        <v>20</v>
      </c>
      <c r="C9" s="88"/>
      <c r="D9" s="88"/>
      <c r="E9" s="88"/>
      <c r="F9" s="88"/>
      <c r="G9" s="88"/>
    </row>
    <row r="10" spans="2:7" ht="15.75" thickBot="1" x14ac:dyDescent="0.3">
      <c r="B10" s="4"/>
      <c r="C10" s="6"/>
      <c r="D10" s="4"/>
      <c r="E10" s="7"/>
      <c r="F10" s="4"/>
      <c r="G10" s="4"/>
    </row>
    <row r="11" spans="2:7" x14ac:dyDescent="0.25">
      <c r="B11" s="89" t="s">
        <v>3</v>
      </c>
      <c r="C11" s="90"/>
      <c r="D11" s="90"/>
      <c r="E11" s="90"/>
      <c r="F11" s="91"/>
      <c r="G11" s="95" t="s">
        <v>4</v>
      </c>
    </row>
    <row r="12" spans="2:7" ht="15.75" thickBot="1" x14ac:dyDescent="0.3">
      <c r="B12" s="92"/>
      <c r="C12" s="93"/>
      <c r="D12" s="93"/>
      <c r="E12" s="93"/>
      <c r="F12" s="94"/>
      <c r="G12" s="96"/>
    </row>
    <row r="13" spans="2:7" ht="17.25" x14ac:dyDescent="0.25">
      <c r="B13" s="65" t="s">
        <v>5</v>
      </c>
      <c r="C13" s="66" t="s">
        <v>6</v>
      </c>
      <c r="D13" s="67" t="s">
        <v>7</v>
      </c>
      <c r="E13" s="68" t="s">
        <v>8</v>
      </c>
      <c r="F13" s="69" t="s">
        <v>9</v>
      </c>
      <c r="G13" s="70" t="s">
        <v>10</v>
      </c>
    </row>
    <row r="14" spans="2:7" ht="15.75" x14ac:dyDescent="0.3">
      <c r="B14" s="83"/>
      <c r="C14" s="71"/>
      <c r="D14" s="72" t="s">
        <v>4</v>
      </c>
      <c r="E14" s="10"/>
      <c r="F14" s="11"/>
      <c r="G14" s="84">
        <v>9354939.3300000001</v>
      </c>
    </row>
    <row r="15" spans="2:7" ht="15.75" x14ac:dyDescent="0.3">
      <c r="B15" s="85">
        <v>45108</v>
      </c>
      <c r="C15" s="8"/>
      <c r="D15" s="9"/>
      <c r="E15" s="10">
        <v>211965</v>
      </c>
      <c r="F15" s="11"/>
      <c r="G15" s="12">
        <f>+G14+E15</f>
        <v>9566904.3300000001</v>
      </c>
    </row>
    <row r="16" spans="2:7" ht="15.75" x14ac:dyDescent="0.3">
      <c r="B16" s="85">
        <v>45109</v>
      </c>
      <c r="C16" s="8"/>
      <c r="D16" s="9"/>
      <c r="E16" s="10">
        <v>126565</v>
      </c>
      <c r="F16" s="11"/>
      <c r="G16" s="12">
        <f t="shared" ref="G16:G19" si="0">+G15+E16</f>
        <v>9693469.3300000001</v>
      </c>
    </row>
    <row r="17" spans="2:11" ht="15.75" x14ac:dyDescent="0.3">
      <c r="B17" s="85">
        <v>45110</v>
      </c>
      <c r="C17" s="8"/>
      <c r="D17" s="9"/>
      <c r="E17" s="10">
        <v>524555</v>
      </c>
      <c r="F17" s="11"/>
      <c r="G17" s="12">
        <f t="shared" si="0"/>
        <v>10218024.33</v>
      </c>
    </row>
    <row r="18" spans="2:11" ht="15.75" x14ac:dyDescent="0.3">
      <c r="B18" s="85">
        <v>45110</v>
      </c>
      <c r="C18" s="8" t="s">
        <v>62</v>
      </c>
      <c r="D18" s="9" t="s">
        <v>63</v>
      </c>
      <c r="E18" s="10">
        <v>640000</v>
      </c>
      <c r="F18" s="11"/>
      <c r="G18" s="12">
        <f t="shared" si="0"/>
        <v>10858024.33</v>
      </c>
    </row>
    <row r="19" spans="2:11" ht="15.75" x14ac:dyDescent="0.3">
      <c r="B19" s="85">
        <v>45111</v>
      </c>
      <c r="C19" s="8"/>
      <c r="D19" s="9"/>
      <c r="E19" s="10">
        <v>403820</v>
      </c>
      <c r="F19" s="11"/>
      <c r="G19" s="12">
        <f t="shared" si="0"/>
        <v>11261844.33</v>
      </c>
    </row>
    <row r="20" spans="2:11" ht="15.75" x14ac:dyDescent="0.3">
      <c r="B20" s="85">
        <v>45111</v>
      </c>
      <c r="C20" s="8" t="s">
        <v>24</v>
      </c>
      <c r="D20" s="9" t="s">
        <v>25</v>
      </c>
      <c r="E20" s="10"/>
      <c r="F20" s="11">
        <v>412000</v>
      </c>
      <c r="G20" s="12">
        <f>+G19-F20</f>
        <v>10849844.33</v>
      </c>
    </row>
    <row r="21" spans="2:11" ht="15.75" x14ac:dyDescent="0.3">
      <c r="B21" s="85">
        <v>45112</v>
      </c>
      <c r="C21" s="8"/>
      <c r="D21" s="9"/>
      <c r="E21" s="10">
        <v>411855</v>
      </c>
      <c r="F21" s="11"/>
      <c r="G21" s="12">
        <f>+G20+E21</f>
        <v>11261699.33</v>
      </c>
    </row>
    <row r="22" spans="2:11" ht="15.75" x14ac:dyDescent="0.3">
      <c r="B22" s="85">
        <v>45113</v>
      </c>
      <c r="C22" s="8"/>
      <c r="D22" s="9"/>
      <c r="E22" s="10">
        <v>423480</v>
      </c>
      <c r="F22" s="11"/>
      <c r="G22" s="12">
        <f t="shared" ref="G22:G31" si="1">+G21+E22</f>
        <v>11685179.33</v>
      </c>
      <c r="K22" s="13"/>
    </row>
    <row r="23" spans="2:11" ht="15.75" x14ac:dyDescent="0.3">
      <c r="B23" s="85">
        <v>45114</v>
      </c>
      <c r="C23" s="8"/>
      <c r="D23" s="9"/>
      <c r="E23" s="10">
        <v>419875</v>
      </c>
      <c r="F23" s="11"/>
      <c r="G23" s="12">
        <f t="shared" si="1"/>
        <v>12105054.33</v>
      </c>
      <c r="K23" s="13"/>
    </row>
    <row r="24" spans="2:11" ht="15.75" x14ac:dyDescent="0.3">
      <c r="B24" s="85">
        <v>45115</v>
      </c>
      <c r="C24" s="8"/>
      <c r="D24" s="9"/>
      <c r="E24" s="10">
        <v>208470</v>
      </c>
      <c r="F24" s="11"/>
      <c r="G24" s="12">
        <f t="shared" si="1"/>
        <v>12313524.33</v>
      </c>
      <c r="K24" s="13"/>
    </row>
    <row r="25" spans="2:11" ht="15.75" x14ac:dyDescent="0.3">
      <c r="B25" s="85">
        <v>45115</v>
      </c>
      <c r="C25" s="8" t="s">
        <v>65</v>
      </c>
      <c r="D25" s="9" t="s">
        <v>63</v>
      </c>
      <c r="E25" s="10">
        <v>320000</v>
      </c>
      <c r="F25" s="11"/>
      <c r="G25" s="12">
        <f t="shared" si="1"/>
        <v>12633524.33</v>
      </c>
      <c r="K25" s="13"/>
    </row>
    <row r="26" spans="2:11" ht="15.75" x14ac:dyDescent="0.3">
      <c r="B26" s="85">
        <v>45116</v>
      </c>
      <c r="C26" s="14"/>
      <c r="D26" s="9"/>
      <c r="E26" s="10">
        <v>112435</v>
      </c>
      <c r="F26" s="11"/>
      <c r="G26" s="12">
        <f t="shared" si="1"/>
        <v>12745959.33</v>
      </c>
    </row>
    <row r="27" spans="2:11" ht="15.75" x14ac:dyDescent="0.3">
      <c r="B27" s="85">
        <v>45117</v>
      </c>
      <c r="C27" s="8"/>
      <c r="D27" s="9"/>
      <c r="E27" s="10">
        <v>457405</v>
      </c>
      <c r="F27" s="11"/>
      <c r="G27" s="12">
        <f t="shared" si="1"/>
        <v>13203364.33</v>
      </c>
    </row>
    <row r="28" spans="2:11" ht="15.75" x14ac:dyDescent="0.3">
      <c r="B28" s="85">
        <v>45118</v>
      </c>
      <c r="C28" s="8"/>
      <c r="D28" s="9"/>
      <c r="E28" s="10">
        <v>440025</v>
      </c>
      <c r="F28" s="11"/>
      <c r="G28" s="12">
        <f t="shared" si="1"/>
        <v>13643389.33</v>
      </c>
    </row>
    <row r="29" spans="2:11" ht="15.75" x14ac:dyDescent="0.3">
      <c r="B29" s="85">
        <v>45119</v>
      </c>
      <c r="C29" s="8"/>
      <c r="D29" s="15"/>
      <c r="E29" s="12">
        <v>412705</v>
      </c>
      <c r="F29" s="11"/>
      <c r="G29" s="12">
        <f t="shared" si="1"/>
        <v>14056094.33</v>
      </c>
    </row>
    <row r="30" spans="2:11" ht="15.75" x14ac:dyDescent="0.3">
      <c r="B30" s="85">
        <v>45120</v>
      </c>
      <c r="C30" s="8"/>
      <c r="D30" s="15"/>
      <c r="E30" s="12">
        <v>383990</v>
      </c>
      <c r="F30" s="11"/>
      <c r="G30" s="12">
        <f t="shared" si="1"/>
        <v>14440084.33</v>
      </c>
    </row>
    <row r="31" spans="2:11" ht="15.75" x14ac:dyDescent="0.3">
      <c r="B31" s="85">
        <v>45121</v>
      </c>
      <c r="C31" s="8"/>
      <c r="D31" s="9"/>
      <c r="E31" s="10">
        <v>1022258</v>
      </c>
      <c r="F31" s="11"/>
      <c r="G31" s="12">
        <f t="shared" si="1"/>
        <v>15462342.33</v>
      </c>
    </row>
    <row r="32" spans="2:11" ht="15.75" x14ac:dyDescent="0.3">
      <c r="B32" s="85">
        <v>45121</v>
      </c>
      <c r="C32" s="8" t="s">
        <v>26</v>
      </c>
      <c r="D32" s="9" t="s">
        <v>27</v>
      </c>
      <c r="E32" s="10"/>
      <c r="F32" s="11">
        <v>2872500</v>
      </c>
      <c r="G32" s="12">
        <f>+G31-F32</f>
        <v>12589842.33</v>
      </c>
    </row>
    <row r="33" spans="2:7" ht="15.75" x14ac:dyDescent="0.3">
      <c r="B33" s="85">
        <v>45122</v>
      </c>
      <c r="C33" s="8"/>
      <c r="D33" s="9"/>
      <c r="E33" s="10">
        <v>224845</v>
      </c>
      <c r="F33" s="11"/>
      <c r="G33" s="12">
        <f>+G32+E33</f>
        <v>12814687.33</v>
      </c>
    </row>
    <row r="34" spans="2:7" ht="15.75" x14ac:dyDescent="0.3">
      <c r="B34" s="85">
        <v>45123</v>
      </c>
      <c r="C34" s="8"/>
      <c r="D34" s="9"/>
      <c r="E34" s="10">
        <v>111020</v>
      </c>
      <c r="F34" s="11"/>
      <c r="G34" s="12">
        <f t="shared" ref="G34:G35" si="2">+G33+E34</f>
        <v>12925707.33</v>
      </c>
    </row>
    <row r="35" spans="2:7" ht="15.75" x14ac:dyDescent="0.3">
      <c r="B35" s="85">
        <v>45124</v>
      </c>
      <c r="C35" s="8"/>
      <c r="D35" s="9"/>
      <c r="E35" s="10">
        <v>454115</v>
      </c>
      <c r="F35" s="11"/>
      <c r="G35" s="12">
        <f t="shared" si="2"/>
        <v>13379822.33</v>
      </c>
    </row>
    <row r="36" spans="2:7" ht="15.75" x14ac:dyDescent="0.3">
      <c r="B36" s="85">
        <v>45124</v>
      </c>
      <c r="C36" s="8" t="s">
        <v>28</v>
      </c>
      <c r="D36" s="9" t="s">
        <v>35</v>
      </c>
      <c r="E36" s="10"/>
      <c r="F36" s="11">
        <v>1000000</v>
      </c>
      <c r="G36" s="12">
        <f>+G35-F36</f>
        <v>12379822.33</v>
      </c>
    </row>
    <row r="37" spans="2:7" ht="15.75" x14ac:dyDescent="0.3">
      <c r="B37" s="85">
        <v>45124</v>
      </c>
      <c r="C37" s="8" t="s">
        <v>54</v>
      </c>
      <c r="D37" s="9" t="s">
        <v>55</v>
      </c>
      <c r="E37" s="10"/>
      <c r="F37" s="11">
        <v>295000</v>
      </c>
      <c r="G37" s="12">
        <f t="shared" ref="G37" si="3">+G36-F37</f>
        <v>12084822.33</v>
      </c>
    </row>
    <row r="38" spans="2:7" ht="15.75" x14ac:dyDescent="0.3">
      <c r="B38" s="85">
        <v>45125</v>
      </c>
      <c r="C38" s="8"/>
      <c r="D38" s="9"/>
      <c r="E38" s="10">
        <v>431335</v>
      </c>
      <c r="F38" s="11"/>
      <c r="G38" s="12">
        <f>+G37+E38</f>
        <v>12516157.33</v>
      </c>
    </row>
    <row r="39" spans="2:7" ht="15.75" x14ac:dyDescent="0.3">
      <c r="B39" s="85">
        <v>45125</v>
      </c>
      <c r="C39" s="8" t="s">
        <v>64</v>
      </c>
      <c r="D39" s="9" t="s">
        <v>63</v>
      </c>
      <c r="E39" s="10">
        <v>660000</v>
      </c>
      <c r="F39" s="11"/>
      <c r="G39" s="12">
        <f>+G38+E39</f>
        <v>13176157.33</v>
      </c>
    </row>
    <row r="40" spans="2:7" ht="15.75" x14ac:dyDescent="0.3">
      <c r="B40" s="85">
        <v>45125</v>
      </c>
      <c r="C40" s="8" t="s">
        <v>29</v>
      </c>
      <c r="D40" s="9" t="s">
        <v>36</v>
      </c>
      <c r="E40" s="10"/>
      <c r="F40" s="11">
        <v>466666.67</v>
      </c>
      <c r="G40" s="12">
        <f>+G39-F40</f>
        <v>12709490.66</v>
      </c>
    </row>
    <row r="41" spans="2:7" ht="15.75" x14ac:dyDescent="0.3">
      <c r="B41" s="85">
        <v>45125</v>
      </c>
      <c r="C41" s="8" t="s">
        <v>30</v>
      </c>
      <c r="D41" s="9" t="s">
        <v>37</v>
      </c>
      <c r="E41" s="10"/>
      <c r="F41" s="11">
        <v>59000</v>
      </c>
      <c r="G41" s="12">
        <f t="shared" ref="G41:G43" si="4">+G40-F41</f>
        <v>12650490.66</v>
      </c>
    </row>
    <row r="42" spans="2:7" ht="15.75" x14ac:dyDescent="0.3">
      <c r="B42" s="85">
        <v>45125</v>
      </c>
      <c r="C42" s="8" t="s">
        <v>31</v>
      </c>
      <c r="D42" s="9" t="s">
        <v>38</v>
      </c>
      <c r="E42" s="10"/>
      <c r="F42" s="11">
        <v>590000</v>
      </c>
      <c r="G42" s="12">
        <f t="shared" si="4"/>
        <v>12060490.66</v>
      </c>
    </row>
    <row r="43" spans="2:7" ht="15.75" x14ac:dyDescent="0.3">
      <c r="B43" s="85">
        <v>45125</v>
      </c>
      <c r="C43" s="8" t="s">
        <v>32</v>
      </c>
      <c r="D43" s="9" t="s">
        <v>39</v>
      </c>
      <c r="E43" s="10"/>
      <c r="F43" s="11">
        <v>341666.67</v>
      </c>
      <c r="G43" s="12">
        <f t="shared" si="4"/>
        <v>11718823.99</v>
      </c>
    </row>
    <row r="44" spans="2:7" ht="15.75" x14ac:dyDescent="0.3">
      <c r="B44" s="85">
        <v>45126</v>
      </c>
      <c r="C44" s="8"/>
      <c r="D44" s="9"/>
      <c r="E44" s="10">
        <v>433405</v>
      </c>
      <c r="F44" s="11"/>
      <c r="G44" s="12">
        <f>+G43+E44</f>
        <v>12152228.99</v>
      </c>
    </row>
    <row r="45" spans="2:7" ht="15.75" x14ac:dyDescent="0.3">
      <c r="B45" s="85">
        <v>45126</v>
      </c>
      <c r="C45" s="8" t="s">
        <v>33</v>
      </c>
      <c r="D45" s="9" t="s">
        <v>40</v>
      </c>
      <c r="E45" s="10"/>
      <c r="F45" s="11">
        <v>212400</v>
      </c>
      <c r="G45" s="12">
        <f>+G44-F45</f>
        <v>11939828.99</v>
      </c>
    </row>
    <row r="46" spans="2:7" ht="15.75" x14ac:dyDescent="0.3">
      <c r="B46" s="85">
        <v>45127</v>
      </c>
      <c r="C46" s="8"/>
      <c r="D46" s="9"/>
      <c r="E46" s="10">
        <v>412525</v>
      </c>
      <c r="F46" s="11"/>
      <c r="G46" s="12">
        <f>+G45+E46</f>
        <v>12352353.99</v>
      </c>
    </row>
    <row r="47" spans="2:7" ht="15.75" x14ac:dyDescent="0.3">
      <c r="B47" s="85">
        <v>45128</v>
      </c>
      <c r="C47" s="8"/>
      <c r="D47" s="9"/>
      <c r="E47" s="10">
        <v>385995</v>
      </c>
      <c r="F47" s="11"/>
      <c r="G47" s="12">
        <f>+G46+E47</f>
        <v>12738348.99</v>
      </c>
    </row>
    <row r="48" spans="2:7" ht="15.75" x14ac:dyDescent="0.3">
      <c r="B48" s="85">
        <v>45128</v>
      </c>
      <c r="C48" s="8" t="s">
        <v>57</v>
      </c>
      <c r="D48" s="9" t="s">
        <v>56</v>
      </c>
      <c r="E48" s="10"/>
      <c r="F48" s="11">
        <v>200</v>
      </c>
      <c r="G48" s="12">
        <f>+G47-F48</f>
        <v>12738148.99</v>
      </c>
    </row>
    <row r="49" spans="2:13" ht="15.75" x14ac:dyDescent="0.3">
      <c r="B49" s="85">
        <v>45129</v>
      </c>
      <c r="C49" s="8"/>
      <c r="D49" s="9"/>
      <c r="E49" s="16">
        <v>211430</v>
      </c>
      <c r="F49" s="11"/>
      <c r="G49" s="12">
        <f>+G48+E49</f>
        <v>12949578.99</v>
      </c>
    </row>
    <row r="50" spans="2:13" ht="15.75" x14ac:dyDescent="0.3">
      <c r="B50" s="85">
        <v>45130</v>
      </c>
      <c r="C50" s="8"/>
      <c r="D50" s="9"/>
      <c r="E50" s="16">
        <v>113590</v>
      </c>
      <c r="F50" s="11"/>
      <c r="G50" s="12">
        <f t="shared" ref="G50:G51" si="5">+G49+E50</f>
        <v>13063168.99</v>
      </c>
    </row>
    <row r="51" spans="2:13" ht="15.75" x14ac:dyDescent="0.3">
      <c r="B51" s="85">
        <v>45131</v>
      </c>
      <c r="C51" s="17"/>
      <c r="D51" s="18"/>
      <c r="E51" s="19">
        <v>455730</v>
      </c>
      <c r="F51" s="11"/>
      <c r="G51" s="12">
        <f t="shared" si="5"/>
        <v>13518898.99</v>
      </c>
      <c r="I51" s="20"/>
      <c r="K51" s="13"/>
    </row>
    <row r="52" spans="2:13" ht="15.75" x14ac:dyDescent="0.3">
      <c r="B52" s="85">
        <v>45131</v>
      </c>
      <c r="C52" s="17" t="s">
        <v>34</v>
      </c>
      <c r="D52" s="18" t="s">
        <v>41</v>
      </c>
      <c r="E52" s="19"/>
      <c r="F52" s="11">
        <v>1157951.54</v>
      </c>
      <c r="G52" s="12">
        <f>+G51-F52</f>
        <v>12360947.449999999</v>
      </c>
      <c r="I52" s="20"/>
      <c r="K52" s="13"/>
    </row>
    <row r="53" spans="2:13" ht="15.75" x14ac:dyDescent="0.3">
      <c r="B53" s="85">
        <v>45131</v>
      </c>
      <c r="C53" s="17" t="s">
        <v>42</v>
      </c>
      <c r="D53" s="18" t="s">
        <v>50</v>
      </c>
      <c r="E53" s="19"/>
      <c r="F53" s="11">
        <v>704836</v>
      </c>
      <c r="G53" s="12">
        <f t="shared" ref="G53:G55" si="6">+G52-F53</f>
        <v>11656111.449999999</v>
      </c>
      <c r="I53" s="20"/>
      <c r="K53" s="13"/>
    </row>
    <row r="54" spans="2:13" ht="15.75" x14ac:dyDescent="0.3">
      <c r="B54" s="85">
        <v>45131</v>
      </c>
      <c r="C54" s="17" t="s">
        <v>43</v>
      </c>
      <c r="D54" s="18" t="s">
        <v>48</v>
      </c>
      <c r="E54" s="19"/>
      <c r="F54" s="11">
        <v>275000</v>
      </c>
      <c r="G54" s="12">
        <f t="shared" si="6"/>
        <v>11381111.449999999</v>
      </c>
      <c r="I54" s="20"/>
      <c r="K54" s="13"/>
    </row>
    <row r="55" spans="2:13" ht="15.75" x14ac:dyDescent="0.3">
      <c r="B55" s="85">
        <v>45131</v>
      </c>
      <c r="C55" s="17" t="s">
        <v>44</v>
      </c>
      <c r="D55" s="18" t="s">
        <v>49</v>
      </c>
      <c r="E55" s="19"/>
      <c r="F55" s="11">
        <v>205556</v>
      </c>
      <c r="G55" s="12">
        <f t="shared" si="6"/>
        <v>11175555.449999999</v>
      </c>
      <c r="I55" s="20"/>
      <c r="K55" s="13"/>
    </row>
    <row r="56" spans="2:13" ht="15.75" x14ac:dyDescent="0.3">
      <c r="B56" s="85">
        <v>45132</v>
      </c>
      <c r="C56" s="17"/>
      <c r="D56" s="21"/>
      <c r="E56" s="19">
        <v>412425</v>
      </c>
      <c r="F56" s="11"/>
      <c r="G56" s="12">
        <f>+G55+E56</f>
        <v>11587980.449999999</v>
      </c>
    </row>
    <row r="57" spans="2:13" ht="15.75" x14ac:dyDescent="0.3">
      <c r="B57" s="85">
        <v>45132</v>
      </c>
      <c r="C57" s="17" t="s">
        <v>45</v>
      </c>
      <c r="D57" s="21" t="s">
        <v>51</v>
      </c>
      <c r="E57" s="19"/>
      <c r="F57" s="11">
        <v>686835</v>
      </c>
      <c r="G57" s="12">
        <f>+G56-F57</f>
        <v>10901145.449999999</v>
      </c>
    </row>
    <row r="58" spans="2:13" ht="15.75" x14ac:dyDescent="0.3">
      <c r="B58" s="85">
        <v>45132</v>
      </c>
      <c r="C58" s="17" t="s">
        <v>46</v>
      </c>
      <c r="D58" s="21" t="s">
        <v>52</v>
      </c>
      <c r="E58" s="19"/>
      <c r="F58" s="11">
        <v>218300</v>
      </c>
      <c r="G58" s="12">
        <f t="shared" ref="G58:G59" si="7">+G57-F58</f>
        <v>10682845.449999999</v>
      </c>
    </row>
    <row r="59" spans="2:13" ht="15.75" x14ac:dyDescent="0.3">
      <c r="B59" s="85">
        <v>45132</v>
      </c>
      <c r="C59" s="17" t="s">
        <v>58</v>
      </c>
      <c r="D59" s="9" t="s">
        <v>56</v>
      </c>
      <c r="E59" s="19"/>
      <c r="F59" s="11">
        <v>185</v>
      </c>
      <c r="G59" s="12">
        <f t="shared" si="7"/>
        <v>10682660.449999999</v>
      </c>
    </row>
    <row r="60" spans="2:13" ht="15.75" x14ac:dyDescent="0.3">
      <c r="B60" s="85">
        <v>45133</v>
      </c>
      <c r="C60" s="17"/>
      <c r="D60" s="9"/>
      <c r="E60" s="19">
        <v>379775</v>
      </c>
      <c r="F60" s="11"/>
      <c r="G60" s="12">
        <f>+G59+E60</f>
        <v>11062435.449999999</v>
      </c>
    </row>
    <row r="61" spans="2:13" ht="15.75" x14ac:dyDescent="0.3">
      <c r="B61" s="85">
        <v>45133</v>
      </c>
      <c r="C61" s="17" t="s">
        <v>59</v>
      </c>
      <c r="D61" s="9"/>
      <c r="E61" s="19"/>
      <c r="F61" s="11">
        <v>50</v>
      </c>
      <c r="G61" s="12">
        <f>+G60-F61</f>
        <v>11062385.449999999</v>
      </c>
    </row>
    <row r="62" spans="2:13" s="26" customFormat="1" ht="15.75" x14ac:dyDescent="0.3">
      <c r="B62" s="85">
        <v>45134</v>
      </c>
      <c r="C62" s="22"/>
      <c r="D62" s="23"/>
      <c r="E62" s="24">
        <v>403295</v>
      </c>
      <c r="F62" s="25"/>
      <c r="G62" s="12">
        <f>+G61+E62</f>
        <v>11465680.449999999</v>
      </c>
      <c r="J62" s="27"/>
      <c r="K62" s="28"/>
      <c r="M62" s="27"/>
    </row>
    <row r="63" spans="2:13" ht="15.75" x14ac:dyDescent="0.3">
      <c r="B63" s="85">
        <v>45135</v>
      </c>
      <c r="C63" s="17"/>
      <c r="D63" s="18"/>
      <c r="E63" s="19">
        <v>401330</v>
      </c>
      <c r="F63" s="11"/>
      <c r="G63" s="12">
        <f t="shared" ref="G63:G66" si="8">+G62+E63</f>
        <v>11867010.449999999</v>
      </c>
    </row>
    <row r="64" spans="2:13" ht="15.75" x14ac:dyDescent="0.3">
      <c r="B64" s="85">
        <v>45136</v>
      </c>
      <c r="C64" s="8"/>
      <c r="D64" s="9"/>
      <c r="E64" s="16">
        <v>213575</v>
      </c>
      <c r="F64" s="11"/>
      <c r="G64" s="12">
        <f t="shared" si="8"/>
        <v>12080585.449999999</v>
      </c>
      <c r="K64" s="13"/>
    </row>
    <row r="65" spans="2:11" ht="15.75" x14ac:dyDescent="0.3">
      <c r="B65" s="85">
        <v>45137</v>
      </c>
      <c r="C65" s="8"/>
      <c r="D65" s="9"/>
      <c r="E65" s="10">
        <v>111455</v>
      </c>
      <c r="F65" s="11"/>
      <c r="G65" s="12">
        <f t="shared" si="8"/>
        <v>12192040.449999999</v>
      </c>
    </row>
    <row r="66" spans="2:11" ht="15.75" x14ac:dyDescent="0.3">
      <c r="B66" s="86">
        <v>45138</v>
      </c>
      <c r="C66" s="73"/>
      <c r="D66" s="74"/>
      <c r="E66" s="75">
        <v>476815</v>
      </c>
      <c r="F66" s="76"/>
      <c r="G66" s="12">
        <f t="shared" si="8"/>
        <v>12668855.449999999</v>
      </c>
      <c r="K66" s="13"/>
    </row>
    <row r="67" spans="2:11" ht="15.75" x14ac:dyDescent="0.3">
      <c r="B67" s="86">
        <v>45138</v>
      </c>
      <c r="C67" s="73" t="s">
        <v>60</v>
      </c>
      <c r="D67" s="74"/>
      <c r="E67" s="75"/>
      <c r="F67" s="76">
        <v>255</v>
      </c>
      <c r="G67" s="12">
        <f>+G66-F67</f>
        <v>12668600.449999999</v>
      </c>
      <c r="K67" s="13"/>
    </row>
    <row r="68" spans="2:11" ht="15.75" x14ac:dyDescent="0.3">
      <c r="B68" s="86">
        <v>45138</v>
      </c>
      <c r="C68" s="73" t="s">
        <v>61</v>
      </c>
      <c r="D68" s="74"/>
      <c r="E68" s="75"/>
      <c r="F68" s="76">
        <v>200</v>
      </c>
      <c r="G68" s="12">
        <f t="shared" ref="G68:G69" si="9">+G67-F68</f>
        <v>12668400.449999999</v>
      </c>
      <c r="K68" s="13"/>
    </row>
    <row r="69" spans="2:11" ht="16.5" thickBot="1" x14ac:dyDescent="0.35">
      <c r="B69" s="78">
        <v>45138</v>
      </c>
      <c r="C69" s="82" t="s">
        <v>47</v>
      </c>
      <c r="D69" s="77" t="s">
        <v>53</v>
      </c>
      <c r="E69" s="75"/>
      <c r="F69" s="76">
        <v>8651338.9800000004</v>
      </c>
      <c r="G69" s="12">
        <f t="shared" si="9"/>
        <v>4017061.4699999988</v>
      </c>
      <c r="K69" s="13"/>
    </row>
    <row r="70" spans="2:11" ht="18" thickBot="1" x14ac:dyDescent="0.4">
      <c r="B70" s="98"/>
      <c r="C70" s="99"/>
      <c r="D70" s="100"/>
      <c r="E70" s="79">
        <f>SUM(E15:E69)</f>
        <v>12812063</v>
      </c>
      <c r="F70" s="80">
        <f>SUM(F14:F69)</f>
        <v>18149940.859999999</v>
      </c>
      <c r="G70" s="81"/>
    </row>
    <row r="71" spans="2:11" ht="15.75" x14ac:dyDescent="0.3">
      <c r="B71" s="31"/>
      <c r="C71" s="32"/>
      <c r="D71" s="33"/>
      <c r="E71" s="34"/>
      <c r="F71" s="30"/>
      <c r="G71" s="35"/>
    </row>
    <row r="72" spans="2:11" ht="15.75" x14ac:dyDescent="0.3">
      <c r="B72" s="31"/>
      <c r="C72" s="32"/>
      <c r="D72" s="33"/>
      <c r="E72" s="34"/>
      <c r="F72" s="30"/>
      <c r="G72" s="35"/>
    </row>
    <row r="73" spans="2:11" ht="15.75" x14ac:dyDescent="0.3">
      <c r="B73" s="97" t="s">
        <v>11</v>
      </c>
      <c r="C73" s="97"/>
      <c r="D73" s="97" t="s">
        <v>12</v>
      </c>
      <c r="E73" s="97"/>
      <c r="F73" s="97" t="s">
        <v>13</v>
      </c>
      <c r="G73" s="97"/>
    </row>
    <row r="74" spans="2:11" ht="15.75" x14ac:dyDescent="0.3">
      <c r="B74" s="97" t="s">
        <v>14</v>
      </c>
      <c r="C74" s="97"/>
      <c r="D74" s="97" t="s">
        <v>15</v>
      </c>
      <c r="E74" s="97"/>
      <c r="F74" s="97" t="s">
        <v>16</v>
      </c>
      <c r="G74" s="97"/>
    </row>
    <row r="75" spans="2:11" ht="15.75" x14ac:dyDescent="0.3">
      <c r="B75" s="97" t="s">
        <v>17</v>
      </c>
      <c r="C75" s="97"/>
      <c r="D75" s="97" t="s">
        <v>66</v>
      </c>
      <c r="E75" s="97"/>
      <c r="F75" s="97" t="s">
        <v>19</v>
      </c>
      <c r="G75" s="97"/>
    </row>
    <row r="76" spans="2:11" x14ac:dyDescent="0.25">
      <c r="B76" s="1"/>
      <c r="C76" s="2"/>
      <c r="D76" s="1"/>
      <c r="E76" s="1"/>
      <c r="F76" s="1"/>
      <c r="G76" s="1"/>
      <c r="I76" s="29"/>
    </row>
    <row r="82" spans="11:11" x14ac:dyDescent="0.25">
      <c r="K82" s="13"/>
    </row>
  </sheetData>
  <mergeCells count="16">
    <mergeCell ref="B75:C75"/>
    <mergeCell ref="D75:E75"/>
    <mergeCell ref="F75:G75"/>
    <mergeCell ref="B70:D70"/>
    <mergeCell ref="B73:C73"/>
    <mergeCell ref="D73:E73"/>
    <mergeCell ref="F73:G73"/>
    <mergeCell ref="B74:C74"/>
    <mergeCell ref="D74:E74"/>
    <mergeCell ref="F74:G74"/>
    <mergeCell ref="B6:G6"/>
    <mergeCell ref="B7:G7"/>
    <mergeCell ref="B8:G8"/>
    <mergeCell ref="B9:G9"/>
    <mergeCell ref="B11:F12"/>
    <mergeCell ref="G11:G12"/>
  </mergeCells>
  <pageMargins left="0.59055118110236227" right="0" top="0" bottom="0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5F07-2037-46C5-A4A6-14DC3D57BEA0}">
  <dimension ref="B3:G52"/>
  <sheetViews>
    <sheetView topLeftCell="A24" workbookViewId="0">
      <selection activeCell="G16" sqref="G16:G46"/>
    </sheetView>
  </sheetViews>
  <sheetFormatPr baseColWidth="10" defaultRowHeight="15" x14ac:dyDescent="0.25"/>
  <cols>
    <col min="2" max="2" width="13.7109375" customWidth="1"/>
    <col min="3" max="3" width="11.28515625" customWidth="1"/>
    <col min="4" max="4" width="16.85546875" customWidth="1"/>
    <col min="5" max="5" width="18.85546875" customWidth="1"/>
    <col min="6" max="6" width="14" customWidth="1"/>
    <col min="7" max="7" width="21.5703125" customWidth="1"/>
  </cols>
  <sheetData>
    <row r="3" spans="2:7" x14ac:dyDescent="0.25">
      <c r="E3" s="36"/>
    </row>
    <row r="4" spans="2:7" x14ac:dyDescent="0.25">
      <c r="B4" s="37"/>
      <c r="C4" s="36"/>
      <c r="E4" s="36"/>
    </row>
    <row r="5" spans="2:7" x14ac:dyDescent="0.25">
      <c r="B5" s="36"/>
      <c r="C5" s="36"/>
      <c r="E5" s="36"/>
    </row>
    <row r="6" spans="2:7" x14ac:dyDescent="0.25">
      <c r="B6" s="36"/>
      <c r="C6" s="36"/>
      <c r="E6" s="36"/>
    </row>
    <row r="7" spans="2:7" x14ac:dyDescent="0.25">
      <c r="B7" s="87" t="s">
        <v>0</v>
      </c>
      <c r="C7" s="87"/>
      <c r="D7" s="87"/>
      <c r="E7" s="87"/>
      <c r="F7" s="87"/>
      <c r="G7" s="87"/>
    </row>
    <row r="8" spans="2:7" x14ac:dyDescent="0.25">
      <c r="B8" s="88" t="s">
        <v>1</v>
      </c>
      <c r="C8" s="88"/>
      <c r="D8" s="88"/>
      <c r="E8" s="88"/>
      <c r="F8" s="88"/>
      <c r="G8" s="88"/>
    </row>
    <row r="9" spans="2:7" x14ac:dyDescent="0.25">
      <c r="B9" s="88" t="s">
        <v>2</v>
      </c>
      <c r="C9" s="88"/>
      <c r="D9" s="88"/>
      <c r="E9" s="88"/>
      <c r="F9" s="88"/>
      <c r="G9" s="88"/>
    </row>
    <row r="10" spans="2:7" x14ac:dyDescent="0.25">
      <c r="B10" s="88" t="s">
        <v>23</v>
      </c>
      <c r="C10" s="88"/>
      <c r="D10" s="88"/>
      <c r="E10" s="88"/>
      <c r="F10" s="88"/>
      <c r="G10" s="88"/>
    </row>
    <row r="11" spans="2:7" ht="15.75" thickBot="1" x14ac:dyDescent="0.3">
      <c r="B11" s="37"/>
      <c r="C11" s="37"/>
      <c r="D11" s="37"/>
      <c r="E11" s="38"/>
      <c r="F11" s="37"/>
      <c r="G11" s="37"/>
    </row>
    <row r="12" spans="2:7" x14ac:dyDescent="0.25">
      <c r="B12" s="101" t="s">
        <v>21</v>
      </c>
      <c r="C12" s="102"/>
      <c r="D12" s="102"/>
      <c r="E12" s="102"/>
      <c r="F12" s="102"/>
      <c r="G12" s="105" t="s">
        <v>4</v>
      </c>
    </row>
    <row r="13" spans="2:7" ht="15.75" thickBot="1" x14ac:dyDescent="0.3">
      <c r="B13" s="103"/>
      <c r="C13" s="104"/>
      <c r="D13" s="104"/>
      <c r="E13" s="104"/>
      <c r="F13" s="104"/>
      <c r="G13" s="106"/>
    </row>
    <row r="14" spans="2:7" ht="16.5" thickBot="1" x14ac:dyDescent="0.35">
      <c r="B14" s="39" t="s">
        <v>5</v>
      </c>
      <c r="C14" s="40" t="s">
        <v>6</v>
      </c>
      <c r="D14" s="41" t="s">
        <v>7</v>
      </c>
      <c r="E14" s="42" t="s">
        <v>8</v>
      </c>
      <c r="F14" s="43" t="s">
        <v>9</v>
      </c>
      <c r="G14" s="44" t="s">
        <v>10</v>
      </c>
    </row>
    <row r="15" spans="2:7" ht="15.75" thickBot="1" x14ac:dyDescent="0.3">
      <c r="B15" s="108" t="s">
        <v>4</v>
      </c>
      <c r="C15" s="109"/>
      <c r="D15" s="109"/>
      <c r="E15" s="109"/>
      <c r="F15" s="110"/>
      <c r="G15" s="45">
        <v>40731678.549999997</v>
      </c>
    </row>
    <row r="16" spans="2:7" ht="15.75" x14ac:dyDescent="0.3">
      <c r="B16" s="46">
        <v>45108</v>
      </c>
      <c r="C16" s="47"/>
      <c r="D16" s="48"/>
      <c r="E16" s="49">
        <v>147045</v>
      </c>
      <c r="F16" s="50"/>
      <c r="G16" s="51">
        <f>+G15+E16</f>
        <v>40878723.549999997</v>
      </c>
    </row>
    <row r="17" spans="2:7" ht="15.75" x14ac:dyDescent="0.3">
      <c r="B17" s="46">
        <v>45109</v>
      </c>
      <c r="C17" s="52"/>
      <c r="D17" s="53"/>
      <c r="E17" s="54">
        <v>77790</v>
      </c>
      <c r="F17" s="55"/>
      <c r="G17" s="51">
        <f t="shared" ref="G17:G46" si="0">+G16+E17</f>
        <v>40956513.549999997</v>
      </c>
    </row>
    <row r="18" spans="2:7" ht="18.75" customHeight="1" x14ac:dyDescent="0.3">
      <c r="B18" s="46">
        <v>45110</v>
      </c>
      <c r="C18" s="52"/>
      <c r="D18" s="53"/>
      <c r="E18" s="54">
        <v>253440</v>
      </c>
      <c r="F18" s="55"/>
      <c r="G18" s="51">
        <f t="shared" si="0"/>
        <v>41209953.549999997</v>
      </c>
    </row>
    <row r="19" spans="2:7" ht="20.25" customHeight="1" x14ac:dyDescent="0.3">
      <c r="B19" s="46">
        <v>45111</v>
      </c>
      <c r="C19" s="52"/>
      <c r="D19" s="9"/>
      <c r="E19" s="54">
        <v>232425</v>
      </c>
      <c r="F19" s="55"/>
      <c r="G19" s="51">
        <f t="shared" si="0"/>
        <v>41442378.549999997</v>
      </c>
    </row>
    <row r="20" spans="2:7" ht="15.75" x14ac:dyDescent="0.3">
      <c r="B20" s="46">
        <v>45112</v>
      </c>
      <c r="C20" s="52"/>
      <c r="D20" s="56"/>
      <c r="E20" s="54">
        <v>266745</v>
      </c>
      <c r="F20" s="55"/>
      <c r="G20" s="51">
        <f t="shared" si="0"/>
        <v>41709123.549999997</v>
      </c>
    </row>
    <row r="21" spans="2:7" ht="15.75" x14ac:dyDescent="0.3">
      <c r="B21" s="46">
        <v>45113</v>
      </c>
      <c r="C21" s="52"/>
      <c r="D21" s="56"/>
      <c r="E21" s="54">
        <v>273060</v>
      </c>
      <c r="F21" s="55"/>
      <c r="G21" s="51">
        <f t="shared" si="0"/>
        <v>41982183.549999997</v>
      </c>
    </row>
    <row r="22" spans="2:7" ht="15.75" x14ac:dyDescent="0.3">
      <c r="B22" s="46">
        <v>45114</v>
      </c>
      <c r="C22" s="52"/>
      <c r="D22" s="56"/>
      <c r="E22" s="54">
        <v>266060</v>
      </c>
      <c r="F22" s="55"/>
      <c r="G22" s="51">
        <f t="shared" si="0"/>
        <v>42248243.549999997</v>
      </c>
    </row>
    <row r="23" spans="2:7" ht="15.75" x14ac:dyDescent="0.3">
      <c r="B23" s="46">
        <v>45115</v>
      </c>
      <c r="C23" s="52"/>
      <c r="D23" s="56"/>
      <c r="E23" s="54">
        <v>161385</v>
      </c>
      <c r="F23" s="55"/>
      <c r="G23" s="51">
        <f t="shared" si="0"/>
        <v>42409628.549999997</v>
      </c>
    </row>
    <row r="24" spans="2:7" ht="15.75" x14ac:dyDescent="0.3">
      <c r="B24" s="46">
        <v>45116</v>
      </c>
      <c r="C24" s="52"/>
      <c r="D24" s="56"/>
      <c r="E24" s="54">
        <v>81990</v>
      </c>
      <c r="F24" s="55"/>
      <c r="G24" s="51">
        <f t="shared" si="0"/>
        <v>42491618.549999997</v>
      </c>
    </row>
    <row r="25" spans="2:7" ht="15.75" x14ac:dyDescent="0.3">
      <c r="B25" s="46">
        <v>45117</v>
      </c>
      <c r="C25" s="52"/>
      <c r="D25" s="56"/>
      <c r="E25" s="54">
        <v>261290</v>
      </c>
      <c r="F25" s="55"/>
      <c r="G25" s="51">
        <f t="shared" si="0"/>
        <v>42752908.549999997</v>
      </c>
    </row>
    <row r="26" spans="2:7" ht="15.75" x14ac:dyDescent="0.3">
      <c r="B26" s="46">
        <v>45118</v>
      </c>
      <c r="C26" s="52"/>
      <c r="D26" s="56"/>
      <c r="E26" s="54">
        <v>251160</v>
      </c>
      <c r="F26" s="55"/>
      <c r="G26" s="51">
        <f t="shared" si="0"/>
        <v>43004068.549999997</v>
      </c>
    </row>
    <row r="27" spans="2:7" ht="15.75" x14ac:dyDescent="0.3">
      <c r="B27" s="46">
        <v>45119</v>
      </c>
      <c r="C27" s="52"/>
      <c r="D27" s="56"/>
      <c r="E27" s="54">
        <v>266670</v>
      </c>
      <c r="F27" s="55"/>
      <c r="G27" s="51">
        <f t="shared" si="0"/>
        <v>43270738.549999997</v>
      </c>
    </row>
    <row r="28" spans="2:7" ht="15.75" x14ac:dyDescent="0.3">
      <c r="B28" s="46">
        <v>45120</v>
      </c>
      <c r="C28" s="52"/>
      <c r="D28" s="56"/>
      <c r="E28" s="54">
        <v>244250</v>
      </c>
      <c r="F28" s="55"/>
      <c r="G28" s="51">
        <f t="shared" si="0"/>
        <v>43514988.549999997</v>
      </c>
    </row>
    <row r="29" spans="2:7" ht="15.75" x14ac:dyDescent="0.3">
      <c r="B29" s="46">
        <v>45121</v>
      </c>
      <c r="C29" s="8"/>
      <c r="D29" s="9"/>
      <c r="E29" s="10">
        <v>227685</v>
      </c>
      <c r="F29" s="11"/>
      <c r="G29" s="51">
        <f t="shared" si="0"/>
        <v>43742673.549999997</v>
      </c>
    </row>
    <row r="30" spans="2:7" ht="15.75" x14ac:dyDescent="0.3">
      <c r="B30" s="46">
        <v>45122</v>
      </c>
      <c r="C30" s="52"/>
      <c r="D30" s="56"/>
      <c r="E30" s="54">
        <v>143910</v>
      </c>
      <c r="F30" s="55"/>
      <c r="G30" s="51">
        <f t="shared" si="0"/>
        <v>43886583.549999997</v>
      </c>
    </row>
    <row r="31" spans="2:7" ht="15.75" x14ac:dyDescent="0.3">
      <c r="B31" s="46">
        <v>45123</v>
      </c>
      <c r="C31" s="52"/>
      <c r="D31" s="56"/>
      <c r="E31" s="54">
        <v>66780</v>
      </c>
      <c r="F31" s="55"/>
      <c r="G31" s="51">
        <f t="shared" si="0"/>
        <v>43953363.549999997</v>
      </c>
    </row>
    <row r="32" spans="2:7" ht="15.75" x14ac:dyDescent="0.3">
      <c r="B32" s="46">
        <v>45124</v>
      </c>
      <c r="C32" s="52"/>
      <c r="D32" s="56"/>
      <c r="E32" s="54">
        <v>218685</v>
      </c>
      <c r="F32" s="55"/>
      <c r="G32" s="51">
        <f t="shared" si="0"/>
        <v>44172048.549999997</v>
      </c>
    </row>
    <row r="33" spans="2:7" ht="15.75" x14ac:dyDescent="0.3">
      <c r="B33" s="46">
        <v>45125</v>
      </c>
      <c r="C33" s="52"/>
      <c r="D33" s="56"/>
      <c r="E33" s="54">
        <v>228930</v>
      </c>
      <c r="F33" s="55"/>
      <c r="G33" s="51">
        <f t="shared" si="0"/>
        <v>44400978.549999997</v>
      </c>
    </row>
    <row r="34" spans="2:7" ht="15.75" x14ac:dyDescent="0.3">
      <c r="B34" s="46">
        <v>45126</v>
      </c>
      <c r="C34" s="52"/>
      <c r="D34" s="56"/>
      <c r="E34" s="54">
        <v>234005</v>
      </c>
      <c r="F34" s="55"/>
      <c r="G34" s="51">
        <f t="shared" si="0"/>
        <v>44634983.549999997</v>
      </c>
    </row>
    <row r="35" spans="2:7" ht="15.75" x14ac:dyDescent="0.3">
      <c r="B35" s="46">
        <v>45127</v>
      </c>
      <c r="C35" s="52"/>
      <c r="D35" s="56"/>
      <c r="E35" s="54">
        <v>223165</v>
      </c>
      <c r="F35" s="55"/>
      <c r="G35" s="51">
        <f t="shared" si="0"/>
        <v>44858148.549999997</v>
      </c>
    </row>
    <row r="36" spans="2:7" ht="15.75" x14ac:dyDescent="0.3">
      <c r="B36" s="46">
        <v>45128</v>
      </c>
      <c r="C36" s="52"/>
      <c r="D36" s="56"/>
      <c r="E36" s="54">
        <v>225285</v>
      </c>
      <c r="F36" s="55"/>
      <c r="G36" s="51">
        <f t="shared" si="0"/>
        <v>45083433.549999997</v>
      </c>
    </row>
    <row r="37" spans="2:7" ht="15.75" x14ac:dyDescent="0.3">
      <c r="B37" s="46">
        <v>45129</v>
      </c>
      <c r="C37" s="52"/>
      <c r="D37" s="56"/>
      <c r="E37" s="54">
        <v>140535</v>
      </c>
      <c r="F37" s="55"/>
      <c r="G37" s="51">
        <f t="shared" si="0"/>
        <v>45223968.549999997</v>
      </c>
    </row>
    <row r="38" spans="2:7" ht="15.75" x14ac:dyDescent="0.3">
      <c r="B38" s="46">
        <v>45130</v>
      </c>
      <c r="C38" s="17"/>
      <c r="D38" s="18"/>
      <c r="E38" s="19">
        <v>58785</v>
      </c>
      <c r="F38" s="11"/>
      <c r="G38" s="51">
        <f t="shared" si="0"/>
        <v>45282753.549999997</v>
      </c>
    </row>
    <row r="39" spans="2:7" ht="15.75" x14ac:dyDescent="0.3">
      <c r="B39" s="46">
        <v>45131</v>
      </c>
      <c r="C39" s="52"/>
      <c r="D39" s="56"/>
      <c r="E39" s="54">
        <v>216610</v>
      </c>
      <c r="F39" s="55"/>
      <c r="G39" s="51">
        <f t="shared" si="0"/>
        <v>45499363.549999997</v>
      </c>
    </row>
    <row r="40" spans="2:7" ht="15.75" x14ac:dyDescent="0.3">
      <c r="B40" s="46">
        <v>45132</v>
      </c>
      <c r="C40" s="52"/>
      <c r="D40" s="56"/>
      <c r="E40" s="54">
        <v>234285</v>
      </c>
      <c r="F40" s="55"/>
      <c r="G40" s="51">
        <f t="shared" si="0"/>
        <v>45733648.549999997</v>
      </c>
    </row>
    <row r="41" spans="2:7" ht="15.75" x14ac:dyDescent="0.3">
      <c r="B41" s="46">
        <v>45133</v>
      </c>
      <c r="C41" s="52"/>
      <c r="D41" s="56"/>
      <c r="E41" s="54">
        <v>196180</v>
      </c>
      <c r="F41" s="55"/>
      <c r="G41" s="51">
        <f t="shared" si="0"/>
        <v>45929828.549999997</v>
      </c>
    </row>
    <row r="42" spans="2:7" ht="15.75" x14ac:dyDescent="0.3">
      <c r="B42" s="46">
        <v>45134</v>
      </c>
      <c r="C42" s="52"/>
      <c r="D42" s="56"/>
      <c r="E42" s="54">
        <v>220080</v>
      </c>
      <c r="F42" s="55"/>
      <c r="G42" s="51">
        <f t="shared" si="0"/>
        <v>46149908.549999997</v>
      </c>
    </row>
    <row r="43" spans="2:7" ht="15.75" x14ac:dyDescent="0.3">
      <c r="B43" s="46">
        <v>45135</v>
      </c>
      <c r="C43" s="52"/>
      <c r="D43" s="56"/>
      <c r="E43" s="54">
        <v>232320</v>
      </c>
      <c r="F43" s="55"/>
      <c r="G43" s="51">
        <f t="shared" si="0"/>
        <v>46382228.549999997</v>
      </c>
    </row>
    <row r="44" spans="2:7" ht="15.75" x14ac:dyDescent="0.3">
      <c r="B44" s="46">
        <v>45136</v>
      </c>
      <c r="C44" s="52"/>
      <c r="D44" s="56"/>
      <c r="E44" s="54">
        <v>123795</v>
      </c>
      <c r="F44" s="55"/>
      <c r="G44" s="51">
        <f t="shared" si="0"/>
        <v>46506023.549999997</v>
      </c>
    </row>
    <row r="45" spans="2:7" ht="15.75" x14ac:dyDescent="0.3">
      <c r="B45" s="46">
        <v>45137</v>
      </c>
      <c r="C45" s="52"/>
      <c r="D45" s="56"/>
      <c r="E45" s="54">
        <v>54525</v>
      </c>
      <c r="F45" s="55"/>
      <c r="G45" s="51">
        <f t="shared" si="0"/>
        <v>46560548.549999997</v>
      </c>
    </row>
    <row r="46" spans="2:7" ht="16.5" thickBot="1" x14ac:dyDescent="0.35">
      <c r="B46" s="46">
        <v>45138</v>
      </c>
      <c r="C46" s="52"/>
      <c r="D46" s="56"/>
      <c r="E46" s="54">
        <v>230235</v>
      </c>
      <c r="F46" s="55"/>
      <c r="G46" s="51">
        <f t="shared" si="0"/>
        <v>46790783.549999997</v>
      </c>
    </row>
    <row r="47" spans="2:7" ht="18.75" thickBot="1" x14ac:dyDescent="0.4">
      <c r="B47" s="111"/>
      <c r="C47" s="112"/>
      <c r="D47" s="113"/>
      <c r="E47" s="57">
        <f>SUM(E16:E46)</f>
        <v>6059105</v>
      </c>
      <c r="F47" s="58"/>
      <c r="G47" s="59"/>
    </row>
    <row r="48" spans="2:7" ht="16.5" x14ac:dyDescent="0.3">
      <c r="B48" s="60"/>
      <c r="C48" s="60"/>
      <c r="D48" s="61"/>
      <c r="E48" s="62"/>
      <c r="F48" s="63"/>
      <c r="G48" s="64"/>
    </row>
    <row r="49" spans="2:7" ht="16.5" x14ac:dyDescent="0.3">
      <c r="B49" s="60"/>
      <c r="C49" s="60"/>
      <c r="D49" s="61"/>
      <c r="E49" s="62"/>
      <c r="F49" s="63"/>
      <c r="G49" s="64"/>
    </row>
    <row r="50" spans="2:7" ht="17.25" x14ac:dyDescent="0.35">
      <c r="B50" s="107" t="s">
        <v>11</v>
      </c>
      <c r="C50" s="107"/>
      <c r="D50" s="107" t="s">
        <v>22</v>
      </c>
      <c r="E50" s="107"/>
      <c r="F50" s="107" t="s">
        <v>13</v>
      </c>
      <c r="G50" s="107"/>
    </row>
    <row r="51" spans="2:7" ht="17.25" x14ac:dyDescent="0.35">
      <c r="B51" s="107" t="s">
        <v>14</v>
      </c>
      <c r="C51" s="107"/>
      <c r="D51" s="107" t="s">
        <v>15</v>
      </c>
      <c r="E51" s="107"/>
      <c r="F51" s="107" t="s">
        <v>16</v>
      </c>
      <c r="G51" s="107"/>
    </row>
    <row r="52" spans="2:7" ht="17.25" x14ac:dyDescent="0.35">
      <c r="B52" s="107" t="s">
        <v>17</v>
      </c>
      <c r="C52" s="107"/>
      <c r="D52" s="107" t="s">
        <v>18</v>
      </c>
      <c r="E52" s="107"/>
      <c r="F52" s="107" t="s">
        <v>19</v>
      </c>
      <c r="G52" s="107"/>
    </row>
  </sheetData>
  <mergeCells count="17">
    <mergeCell ref="B52:C52"/>
    <mergeCell ref="D52:E52"/>
    <mergeCell ref="F52:G52"/>
    <mergeCell ref="B15:F15"/>
    <mergeCell ref="B47:D47"/>
    <mergeCell ref="B50:C50"/>
    <mergeCell ref="D50:E50"/>
    <mergeCell ref="F50:G50"/>
    <mergeCell ref="B51:C51"/>
    <mergeCell ref="D51:E51"/>
    <mergeCell ref="F51:G51"/>
    <mergeCell ref="B7:G7"/>
    <mergeCell ref="B8:G8"/>
    <mergeCell ref="B9:G9"/>
    <mergeCell ref="B10:G10"/>
    <mergeCell ref="B12:F13"/>
    <mergeCell ref="G12:G13"/>
  </mergeCells>
  <pageMargins left="0.11811023622047245" right="0.31496062992125984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COLECTORA</vt:lpstr>
      <vt:lpstr>FIMOVIT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Geanilda Margarita de la Cruz Corporan</dc:creator>
  <cp:lastModifiedBy>Geanilda Margarita de la Cruz Corporan</cp:lastModifiedBy>
  <cp:lastPrinted>2023-08-04T15:51:18Z</cp:lastPrinted>
  <dcterms:created xsi:type="dcterms:W3CDTF">2023-07-25T11:39:39Z</dcterms:created>
  <dcterms:modified xsi:type="dcterms:W3CDTF">2023-08-07T12:04:46Z</dcterms:modified>
</cp:coreProperties>
</file>