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urbi\Desktop\"/>
    </mc:Choice>
  </mc:AlternateContent>
  <xr:revisionPtr revIDLastSave="0" documentId="13_ncr:1_{09EB0AE5-A54C-47FC-8B8D-E6613D95F59F}" xr6:coauthVersionLast="47" xr6:coauthVersionMax="47" xr10:uidLastSave="{00000000-0000-0000-0000-000000000000}"/>
  <bookViews>
    <workbookView xWindow="1665" yWindow="1125" windowWidth="20940" windowHeight="11775" xr2:uid="{00000000-000D-0000-FFFF-FFFF00000000}"/>
  </bookViews>
  <sheets>
    <sheet name="COLECTORA OMSA MARZO 2023" sheetId="1" r:id="rId1"/>
    <sheet name=" NUEVA COLECTORA MARZO 2023" sheetId="2" r:id="rId2"/>
  </sheets>
  <externalReferences>
    <externalReference r:id="rId3"/>
  </externalReferences>
  <definedNames>
    <definedName name="_xlnm.Print_Titles" localSheetId="0">'COLECTORA OMSA MARZO 2023'!$2:$11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G12" i="1" l="1"/>
  <c r="E75" i="1" l="1"/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13" i="1" l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F44" i="2" l="1"/>
  <c r="E44" i="2" l="1"/>
</calcChain>
</file>

<file path=xl/sharedStrings.xml><?xml version="1.0" encoding="utf-8"?>
<sst xmlns="http://schemas.openxmlformats.org/spreadsheetml/2006/main" count="104" uniqueCount="92">
  <si>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</si>
  <si>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</si>
  <si>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</si>
  <si>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</si>
  <si>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</si>
  <si>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</si>
  <si>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</si>
  <si>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</si>
  <si>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</si>
  <si>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</si>
  <si>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</si>
  <si>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</si>
  <si>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</si>
  <si>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</si>
  <si>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</si>
  <si>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</si>
  <si>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</si>
  <si>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</si>
  <si>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</si>
  <si>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</si>
  <si>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</si>
  <si>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</si>
  <si>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</si>
  <si>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</si>
  <si>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</si>
  <si>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</si>
  <si>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Revisado por</t>
  </si>
  <si>
    <t xml:space="preserve">  Contadora  General</t>
  </si>
  <si>
    <t xml:space="preserve">                              Revisado por</t>
  </si>
  <si>
    <t xml:space="preserve">                           Contadora  General</t>
  </si>
  <si>
    <t>N/C No Deposito omsa</t>
  </si>
  <si>
    <t>Nota  Debito</t>
  </si>
  <si>
    <t xml:space="preserve">                             Licda. Ruth Garcia</t>
  </si>
  <si>
    <t xml:space="preserve">      Licda. Ruth Garcia</t>
  </si>
  <si>
    <t>R-0042</t>
  </si>
  <si>
    <t>R-000023</t>
  </si>
  <si>
    <t>Pago Aquiler de Guagua Obra Publica</t>
  </si>
  <si>
    <t>Del 01 al 30 de Junio 2023</t>
  </si>
  <si>
    <t>Del 01 al 30 de Junio  2023</t>
  </si>
  <si>
    <t>LIB-1287</t>
  </si>
  <si>
    <t>Pago Ncf. 15000014 Serv. Notarizacion</t>
  </si>
  <si>
    <t>LIB-1314</t>
  </si>
  <si>
    <t>Pago Ncf. 15000151 Serv. Alquiler de Grua</t>
  </si>
  <si>
    <t>LIB-1315</t>
  </si>
  <si>
    <t>Pago Ncf. 15000302 Serv.Seguro Empleado</t>
  </si>
  <si>
    <t>LIB-1342</t>
  </si>
  <si>
    <t>Pago Ncf. 15008685 Serv.Plan Compl. Seguro</t>
  </si>
  <si>
    <t>LIB-1343</t>
  </si>
  <si>
    <t>LIB-1345</t>
  </si>
  <si>
    <t>Pago Ncf. 15000115 Serv. Notarizacion</t>
  </si>
  <si>
    <t>Pago Ncf. 15000152 Serv.Tratam. Ozono</t>
  </si>
  <si>
    <t>LIB-1420</t>
  </si>
  <si>
    <t>LIB-1421</t>
  </si>
  <si>
    <t>Pago Ncf. 15000103 Serv. Alquiler de Grua</t>
  </si>
  <si>
    <t>Pago Ncf. 150028060 Serv.Plan Compl. Seg.</t>
  </si>
  <si>
    <t>LIB-1435</t>
  </si>
  <si>
    <t>Pago Ncf. 15000067 Serv. Notarizacion</t>
  </si>
  <si>
    <t>LIB-1444</t>
  </si>
  <si>
    <t>Pago Ncf. 15000304 Serv.Plan Compl. Seguro</t>
  </si>
  <si>
    <t>LIB-1452</t>
  </si>
  <si>
    <t>Pago Ncf. 15000152 Serv. Alquiler de Grua</t>
  </si>
  <si>
    <t>LIB-1453</t>
  </si>
  <si>
    <t>Pago Ncf. 15000129 Serv. Notarizacion</t>
  </si>
  <si>
    <t>LIB-1471</t>
  </si>
  <si>
    <t>Pago Varios ncf.Asign.10% del Presupuesto</t>
  </si>
  <si>
    <t>Pago Ncf. 15000310 Serv. Alq.de Planta Elec.</t>
  </si>
  <si>
    <t>LIB-1472</t>
  </si>
  <si>
    <t>Pago Ncf. 15000001  Pago Publicidad TV.</t>
  </si>
  <si>
    <t>LIB-1488</t>
  </si>
  <si>
    <t>LIB-1496</t>
  </si>
  <si>
    <t xml:space="preserve">Pago Ncf. 15000473  Pago Publicidad </t>
  </si>
  <si>
    <t>LIB-1508</t>
  </si>
  <si>
    <t>Pago Ncf. 15000016 Serv. Notarizacion</t>
  </si>
  <si>
    <t>LIB-1516</t>
  </si>
  <si>
    <t>Pago Ncf. 15000048 Serv. Notarizacion</t>
  </si>
  <si>
    <t>Pago Ncf. 15000046 Serv. Notarizacion</t>
  </si>
  <si>
    <t>LIB-1517</t>
  </si>
  <si>
    <t>LIB-1523</t>
  </si>
  <si>
    <t>Pago Ncf. 15000031 Serv. Notarizacion</t>
  </si>
  <si>
    <t>Pago Adquisicion Varios Neumatico</t>
  </si>
  <si>
    <t>LIB-1524</t>
  </si>
  <si>
    <t>LIB-1528</t>
  </si>
  <si>
    <t>Pago Ncf. 15000047 Serv. Notarizacion</t>
  </si>
  <si>
    <t>LIB-1529</t>
  </si>
  <si>
    <t>Pago Ncf. 1500022 Pago Publicidad</t>
  </si>
  <si>
    <t>Pago Aquiler de Guagua Sulud Publica</t>
  </si>
  <si>
    <t>Pago Aquiler de Guagua Medio Ambiente</t>
  </si>
  <si>
    <t>Otros Ingresoc (Por demanda Inter.)</t>
  </si>
  <si>
    <t>LIB-1346</t>
  </si>
  <si>
    <t>LIB-1397</t>
  </si>
  <si>
    <t xml:space="preserve">Pago Ncf. 15000Pago Publicidad </t>
  </si>
  <si>
    <t>Pago Ncf 1500 Estudios Empl de la Instit.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</si>
</sst>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b/>
      <i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9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32" fillId="33" borderId="16" xfId="1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43" fontId="22" fillId="33" borderId="17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43" fontId="29" fillId="0" borderId="19" xfId="1" applyFont="1" applyFill="1" applyBorder="1"/>
    <xf numFmtId="43" fontId="28" fillId="0" borderId="26" xfId="1" applyFont="1" applyFill="1" applyBorder="1"/>
    <xf numFmtId="0" fontId="29" fillId="0" borderId="18" xfId="0" applyFont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43" fontId="33" fillId="0" borderId="18" xfId="1" applyFont="1" applyBorder="1"/>
    <xf numFmtId="43" fontId="34" fillId="0" borderId="25" xfId="1" applyFont="1" applyBorder="1"/>
    <xf numFmtId="0" fontId="29" fillId="0" borderId="25" xfId="0" applyFont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14" fontId="36" fillId="33" borderId="11" xfId="0" applyNumberFormat="1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43" fontId="31" fillId="33" borderId="12" xfId="1" applyFont="1" applyFill="1" applyBorder="1" applyAlignment="1">
      <alignment vertical="center"/>
    </xf>
    <xf numFmtId="43" fontId="31" fillId="33" borderId="13" xfId="1" applyFont="1" applyFill="1" applyBorder="1" applyAlignment="1">
      <alignment vertical="center"/>
    </xf>
    <xf numFmtId="14" fontId="33" fillId="0" borderId="23" xfId="0" applyNumberFormat="1" applyFont="1" applyFill="1" applyBorder="1" applyAlignment="1">
      <alignment horizontal="center"/>
    </xf>
    <xf numFmtId="14" fontId="33" fillId="0" borderId="24" xfId="0" applyNumberFormat="1" applyFont="1" applyFill="1" applyBorder="1" applyAlignment="1">
      <alignment horizontal="center"/>
    </xf>
    <xf numFmtId="43" fontId="28" fillId="0" borderId="19" xfId="1" applyFont="1" applyFill="1" applyBorder="1"/>
    <xf numFmtId="43" fontId="33" fillId="0" borderId="18" xfId="1" applyFont="1" applyFill="1" applyBorder="1"/>
    <xf numFmtId="43" fontId="33" fillId="0" borderId="25" xfId="1" applyFont="1" applyFill="1" applyBorder="1"/>
    <xf numFmtId="0" fontId="37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33" fillId="0" borderId="27" xfId="1" applyFont="1" applyFill="1" applyBorder="1"/>
    <xf numFmtId="43" fontId="27" fillId="0" borderId="0" xfId="0" applyNumberFormat="1" applyFont="1"/>
    <xf numFmtId="43" fontId="29" fillId="0" borderId="0" xfId="1" applyFont="1" applyFill="1" applyBorder="1"/>
    <xf numFmtId="43" fontId="21" fillId="0" borderId="0" xfId="0" applyNumberFormat="1" applyFont="1" applyFill="1" applyBorder="1" applyAlignment="1">
      <alignment horizontal="center"/>
    </xf>
    <xf numFmtId="43" fontId="29" fillId="0" borderId="10" xfId="1" applyFont="1" applyFill="1" applyBorder="1"/>
    <xf numFmtId="0" fontId="32" fillId="33" borderId="20" xfId="0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3" fillId="33" borderId="21" xfId="1" applyFont="1" applyFill="1" applyBorder="1"/>
    <xf numFmtId="43" fontId="24" fillId="33" borderId="21" xfId="1" applyFont="1" applyFill="1" applyBorder="1"/>
    <xf numFmtId="43" fontId="22" fillId="33" borderId="22" xfId="1" applyFont="1" applyFill="1" applyBorder="1" applyAlignment="1">
      <alignment horizontal="center"/>
    </xf>
    <xf numFmtId="0" fontId="3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3" fillId="0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3" fontId="28" fillId="0" borderId="10" xfId="1" applyFont="1" applyFill="1" applyBorder="1"/>
    <xf numFmtId="0" fontId="33" fillId="0" borderId="10" xfId="0" applyFont="1" applyFill="1" applyBorder="1" applyAlignment="1">
      <alignment horizontal="center"/>
    </xf>
    <xf numFmtId="43" fontId="33" fillId="0" borderId="10" xfId="1" applyFont="1" applyBorder="1"/>
    <xf numFmtId="43" fontId="27" fillId="0" borderId="0" xfId="0" applyNumberFormat="1" applyFont="1" applyFill="1"/>
    <xf numFmtId="0" fontId="35" fillId="34" borderId="28" xfId="0" applyFont="1" applyFill="1" applyBorder="1" applyAlignment="1">
      <alignment horizontal="center"/>
    </xf>
    <xf numFmtId="0" fontId="22" fillId="34" borderId="29" xfId="0" applyFont="1" applyFill="1" applyBorder="1" applyAlignment="1">
      <alignment horizontal="center"/>
    </xf>
    <xf numFmtId="0" fontId="31" fillId="34" borderId="29" xfId="0" applyFont="1" applyFill="1" applyBorder="1" applyAlignment="1">
      <alignment horizontal="center"/>
    </xf>
    <xf numFmtId="43" fontId="31" fillId="34" borderId="29" xfId="1" applyFont="1" applyFill="1" applyBorder="1" applyAlignment="1">
      <alignment vertical="center"/>
    </xf>
    <xf numFmtId="43" fontId="22" fillId="34" borderId="30" xfId="1" applyFont="1" applyFill="1" applyBorder="1"/>
    <xf numFmtId="0" fontId="33" fillId="0" borderId="10" xfId="0" applyFont="1" applyBorder="1" applyAlignment="1">
      <alignment horizontal="left"/>
    </xf>
    <xf numFmtId="0" fontId="33" fillId="0" borderId="10" xfId="0" applyFont="1" applyBorder="1" applyAlignment="1">
      <alignment horizontal="center"/>
    </xf>
    <xf numFmtId="43" fontId="33" fillId="0" borderId="25" xfId="1" applyFont="1" applyBorder="1"/>
    <xf numFmtId="43" fontId="33" fillId="0" borderId="10" xfId="1" applyFont="1" applyFill="1" applyBorder="1"/>
    <xf numFmtId="0" fontId="33" fillId="0" borderId="10" xfId="0" applyFont="1" applyFill="1" applyBorder="1" applyAlignment="1">
      <alignment horizontal="left"/>
    </xf>
    <xf numFmtId="43" fontId="34" fillId="0" borderId="10" xfId="1" applyFont="1" applyFill="1" applyBorder="1"/>
    <xf numFmtId="0" fontId="34" fillId="0" borderId="10" xfId="0" applyFont="1" applyFill="1" applyBorder="1" applyAlignment="1">
      <alignment horizontal="center"/>
    </xf>
    <xf numFmtId="0" fontId="33" fillId="0" borderId="10" xfId="0" applyFont="1" applyFill="1" applyBorder="1"/>
    <xf numFmtId="0" fontId="0" fillId="0" borderId="10" xfId="0" applyFont="1" applyBorder="1"/>
    <xf numFmtId="43" fontId="33" fillId="0" borderId="10" xfId="0" applyNumberFormat="1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18" fillId="0" borderId="0" xfId="0" applyFont="1" applyAlignment="1">
      <alignment horizontal="center"/>
    </xf>
    <xf numFmtId="0" fontId="31" fillId="33" borderId="14" xfId="0" applyFont="1" applyFill="1" applyBorder="1" applyAlignment="1">
      <alignment horizontal="center"/>
    </xf>
    <xf numFmtId="0" fontId="31" fillId="33" borderId="15" xfId="0" applyFont="1" applyFill="1" applyBorder="1" applyAlignment="1">
      <alignment horizontal="center"/>
    </xf>
    <xf numFmtId="0" fontId="31" fillId="33" borderId="16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1" fillId="33" borderId="2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2095491</xdr:colOff>
      <xdr:row>0</xdr:row>
      <xdr:rowOff>66676</xdr:rowOff>
    </xdr:from>
    <xdr:to>
      <xdr:col>4</xdr:col>
      <xdr:colOff>47623</xdr:colOff>
      <xdr:row>3</xdr:row>
      <xdr:rowOff>76200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90941" y="66676"/>
          <a:ext cx="838207" cy="5810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752475</xdr:colOff>
      <xdr:row>4</xdr:row>
      <xdr:rowOff>133350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716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1200147</xdr:colOff>
      <xdr:row>0</xdr:row>
      <xdr:rowOff>48606</xdr:rowOff>
    </xdr:from>
    <xdr:to>
      <xdr:col>4</xdr:col>
      <xdr:colOff>400047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428997" y="48606"/>
          <a:ext cx="885825" cy="770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COLECTOR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LIMPIA"/>
      <sheetName val="MARZO 2023"/>
      <sheetName val="ABRIR 2023"/>
      <sheetName val="MAYO 2023"/>
      <sheetName val="JULIO 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4">
          <cell r="K24">
            <v>16958023.909999996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A55" zoomScaleNormal="100" workbookViewId="0">
      <selection activeCell="L61" sqref="L61"/>
    </sheetView>
  </sheetViews>
  <sheetFormatPr baseColWidth="10" defaultRowHeight="15" customHeight="1"/>
  <cols>
    <col min="1" max="1" width="3.140625" style="1" customWidth="1"/>
    <col min="2" max="2" width="12.42578125" style="10" customWidth="1"/>
    <col min="3" max="3" width="9.85546875" style="10" customWidth="1"/>
    <col min="4" max="4" width="43.28515625" style="12" customWidth="1"/>
    <col min="5" max="5" width="17" style="5" customWidth="1"/>
    <col min="6" max="6" width="17.42578125" style="7" customWidth="1"/>
    <col min="7" max="7" width="22.28515625" style="1" customWidth="1"/>
    <col min="8" max="8" width="6.5703125" style="1" customWidth="1"/>
    <col min="9" max="9" width="11.42578125" style="1"/>
    <col min="10" max="10" width="14.140625" style="1" bestFit="1" customWidth="1"/>
    <col min="11" max="11" width="12.28515625" style="1" bestFit="1" customWidth="1"/>
    <col min="12" max="16384" width="11.42578125" style="1"/>
  </cols>
  <sheetData>
    <row r="1" spans="1:7">
      <c r="C1" s="11"/>
      <c r="D1" s="13"/>
      <c r="E1" s="8"/>
      <c r="F1" s="9"/>
      <c r="G1" s="6"/>
    </row>
    <row r="2" spans="1:7">
      <c r="B2" s="11"/>
      <c r="C2" s="13"/>
      <c r="D2" s="11"/>
      <c r="E2" s="8"/>
      <c r="F2" s="9"/>
      <c r="G2" s="6"/>
    </row>
    <row r="3" spans="1:7">
      <c r="B3" s="11"/>
      <c r="C3" s="13"/>
      <c r="D3" s="11"/>
      <c r="E3" s="8"/>
      <c r="F3" s="9"/>
      <c r="G3" s="6"/>
    </row>
    <row r="4" spans="1:7">
      <c r="B4" s="11"/>
      <c r="C4" s="13"/>
      <c r="D4" s="11"/>
      <c r="E4" s="8"/>
      <c r="F4" s="9"/>
      <c r="G4" s="6"/>
    </row>
    <row r="5" spans="1:7" ht="18.75">
      <c r="B5" s="111" t="s">
        <v>9</v>
      </c>
      <c r="C5" s="111"/>
      <c r="D5" s="111"/>
      <c r="E5" s="111"/>
      <c r="F5" s="111"/>
      <c r="G5" s="111"/>
    </row>
    <row r="6" spans="1:7" ht="18.75">
      <c r="B6" s="111" t="s">
        <v>8</v>
      </c>
      <c r="C6" s="111"/>
      <c r="D6" s="111"/>
      <c r="E6" s="111"/>
      <c r="F6" s="111"/>
      <c r="G6" s="111"/>
    </row>
    <row r="7" spans="1:7" ht="18.75">
      <c r="B7" s="111" t="s">
        <v>38</v>
      </c>
      <c r="C7" s="111"/>
      <c r="D7" s="111"/>
      <c r="E7" s="111"/>
      <c r="F7" s="111"/>
      <c r="G7" s="111"/>
    </row>
    <row r="8" spans="1:7" ht="16.5" thickBot="1">
      <c r="A8" s="14"/>
      <c r="B8" s="66"/>
      <c r="C8" s="16"/>
      <c r="D8" s="15"/>
      <c r="E8" s="17"/>
      <c r="F8" s="18"/>
      <c r="G8" s="19"/>
    </row>
    <row r="9" spans="1:7" ht="17.25" thickBot="1">
      <c r="A9" s="14"/>
      <c r="B9" s="112" t="s">
        <v>7</v>
      </c>
      <c r="C9" s="113"/>
      <c r="D9" s="113"/>
      <c r="E9" s="113"/>
      <c r="F9" s="113"/>
      <c r="G9" s="114"/>
    </row>
    <row r="10" spans="1:7" ht="15.75">
      <c r="A10" s="14"/>
      <c r="B10" s="74"/>
      <c r="C10" s="75"/>
      <c r="D10" s="76"/>
      <c r="E10" s="77"/>
      <c r="F10" s="78"/>
      <c r="G10" s="79" t="s">
        <v>6</v>
      </c>
    </row>
    <row r="11" spans="1:7" ht="15.75">
      <c r="A11" s="14"/>
      <c r="B11" s="80" t="s">
        <v>0</v>
      </c>
      <c r="C11" s="81" t="s">
        <v>13</v>
      </c>
      <c r="D11" s="81" t="s">
        <v>2</v>
      </c>
      <c r="E11" s="82" t="s">
        <v>3</v>
      </c>
      <c r="F11" s="82" t="s">
        <v>4</v>
      </c>
      <c r="G11" s="82" t="s">
        <v>5</v>
      </c>
    </row>
    <row r="12" spans="1:7" s="2" customFormat="1" ht="16.5" customHeight="1">
      <c r="A12" s="20"/>
      <c r="B12" s="83">
        <v>45077</v>
      </c>
      <c r="C12" s="84"/>
      <c r="D12" s="85" t="s">
        <v>6</v>
      </c>
      <c r="E12" s="73"/>
      <c r="F12" s="86"/>
      <c r="G12" s="73">
        <f>+'[1]JULIO 2023'!$K$24</f>
        <v>16958023.909999996</v>
      </c>
    </row>
    <row r="13" spans="1:7" s="2" customFormat="1" ht="16.5" customHeight="1">
      <c r="A13" s="20"/>
      <c r="B13" s="83">
        <v>45078</v>
      </c>
      <c r="C13" s="87"/>
      <c r="D13" s="99"/>
      <c r="E13" s="98">
        <v>468050</v>
      </c>
      <c r="F13" s="100"/>
      <c r="G13" s="98">
        <f>SUM(G12+E13-F13)</f>
        <v>17426073.909999996</v>
      </c>
    </row>
    <row r="14" spans="1:7" s="2" customFormat="1" ht="16.5" customHeight="1">
      <c r="A14" s="20"/>
      <c r="B14" s="83">
        <v>45078</v>
      </c>
      <c r="C14" s="87" t="s">
        <v>39</v>
      </c>
      <c r="D14" s="99" t="s">
        <v>40</v>
      </c>
      <c r="E14" s="98"/>
      <c r="F14" s="98">
        <v>11800</v>
      </c>
      <c r="G14" s="98">
        <f t="shared" ref="G14:G74" si="0">SUM(G13+E14-F14)</f>
        <v>17414273.909999996</v>
      </c>
    </row>
    <row r="15" spans="1:7" s="2" customFormat="1" ht="16.5" customHeight="1">
      <c r="A15" s="20"/>
      <c r="B15" s="83">
        <v>45079</v>
      </c>
      <c r="C15" s="96"/>
      <c r="D15" s="87"/>
      <c r="E15" s="98">
        <v>437920</v>
      </c>
      <c r="F15" s="98"/>
      <c r="G15" s="98">
        <f t="shared" si="0"/>
        <v>17852193.909999996</v>
      </c>
    </row>
    <row r="16" spans="1:7" s="2" customFormat="1" ht="16.5" customHeight="1">
      <c r="A16" s="20"/>
      <c r="B16" s="83">
        <v>45079</v>
      </c>
      <c r="C16" s="87" t="s">
        <v>41</v>
      </c>
      <c r="D16" s="99" t="s">
        <v>42</v>
      </c>
      <c r="E16" s="98"/>
      <c r="F16" s="98">
        <v>466666.67</v>
      </c>
      <c r="G16" s="98">
        <f t="shared" si="0"/>
        <v>17385527.239999995</v>
      </c>
    </row>
    <row r="17" spans="1:7" s="2" customFormat="1" ht="16.5" customHeight="1">
      <c r="A17" s="20"/>
      <c r="B17" s="83">
        <v>45079</v>
      </c>
      <c r="C17" s="87" t="s">
        <v>43</v>
      </c>
      <c r="D17" s="99" t="s">
        <v>44</v>
      </c>
      <c r="E17" s="98"/>
      <c r="F17" s="98">
        <v>839100</v>
      </c>
      <c r="G17" s="98">
        <f t="shared" si="0"/>
        <v>16546427.239999995</v>
      </c>
    </row>
    <row r="18" spans="1:7" ht="15.75">
      <c r="A18" s="14"/>
      <c r="B18" s="83">
        <v>45080</v>
      </c>
      <c r="C18" s="87"/>
      <c r="D18" s="101"/>
      <c r="E18" s="98">
        <v>217205</v>
      </c>
      <c r="F18" s="98"/>
      <c r="G18" s="98">
        <f t="shared" si="0"/>
        <v>16763632.239999995</v>
      </c>
    </row>
    <row r="19" spans="1:7" s="36" customFormat="1" ht="15.75">
      <c r="A19" s="14"/>
      <c r="B19" s="83">
        <v>45080</v>
      </c>
      <c r="C19" s="96" t="s">
        <v>34</v>
      </c>
      <c r="D19" s="95" t="s">
        <v>85</v>
      </c>
      <c r="E19" s="98">
        <v>2720000</v>
      </c>
      <c r="F19" s="98"/>
      <c r="G19" s="98">
        <f t="shared" si="0"/>
        <v>19483632.239999995</v>
      </c>
    </row>
    <row r="20" spans="1:7" s="36" customFormat="1" ht="15.75" customHeight="1">
      <c r="A20" s="14"/>
      <c r="B20" s="83">
        <v>45081</v>
      </c>
      <c r="C20" s="87"/>
      <c r="D20" s="102"/>
      <c r="E20" s="98">
        <v>123515</v>
      </c>
      <c r="F20" s="98"/>
      <c r="G20" s="98">
        <f t="shared" si="0"/>
        <v>19607147.239999995</v>
      </c>
    </row>
    <row r="21" spans="1:7" s="36" customFormat="1" ht="15.75" customHeight="1">
      <c r="A21" s="14"/>
      <c r="B21" s="83">
        <v>45081</v>
      </c>
      <c r="C21" s="96" t="s">
        <v>35</v>
      </c>
      <c r="D21" s="95" t="s">
        <v>36</v>
      </c>
      <c r="E21" s="98">
        <v>480000</v>
      </c>
      <c r="F21" s="98"/>
      <c r="G21" s="98">
        <f t="shared" si="0"/>
        <v>20087147.239999995</v>
      </c>
    </row>
    <row r="22" spans="1:7" ht="15.75">
      <c r="A22" s="14"/>
      <c r="B22" s="83">
        <v>45082</v>
      </c>
      <c r="C22" s="87"/>
      <c r="D22" s="87"/>
      <c r="E22" s="98">
        <v>521255</v>
      </c>
      <c r="F22" s="98"/>
      <c r="G22" s="98">
        <f t="shared" si="0"/>
        <v>20608402.239999995</v>
      </c>
    </row>
    <row r="23" spans="1:7" s="36" customFormat="1" ht="15.75">
      <c r="A23" s="14"/>
      <c r="B23" s="83">
        <v>45083</v>
      </c>
      <c r="C23" s="87"/>
      <c r="D23" s="101"/>
      <c r="E23" s="98">
        <v>484125</v>
      </c>
      <c r="F23" s="98"/>
      <c r="G23" s="98">
        <f t="shared" si="0"/>
        <v>21092527.239999995</v>
      </c>
    </row>
    <row r="24" spans="1:7" s="36" customFormat="1" ht="15.75">
      <c r="A24" s="14"/>
      <c r="B24" s="83">
        <v>45083</v>
      </c>
      <c r="C24" s="87" t="s">
        <v>45</v>
      </c>
      <c r="D24" s="99" t="s">
        <v>46</v>
      </c>
      <c r="E24" s="98"/>
      <c r="F24" s="98">
        <v>685686</v>
      </c>
      <c r="G24" s="98">
        <f t="shared" si="0"/>
        <v>20406841.239999995</v>
      </c>
    </row>
    <row r="25" spans="1:7" s="36" customFormat="1" ht="15.75">
      <c r="A25" s="14"/>
      <c r="B25" s="83">
        <v>45083</v>
      </c>
      <c r="C25" s="87" t="s">
        <v>47</v>
      </c>
      <c r="D25" s="99" t="s">
        <v>49</v>
      </c>
      <c r="E25" s="98"/>
      <c r="F25" s="98">
        <v>141600</v>
      </c>
      <c r="G25" s="98">
        <f t="shared" si="0"/>
        <v>20265241.239999995</v>
      </c>
    </row>
    <row r="26" spans="1:7" s="36" customFormat="1" ht="15.75">
      <c r="A26" s="14"/>
      <c r="B26" s="83">
        <v>45083</v>
      </c>
      <c r="C26" s="87" t="s">
        <v>48</v>
      </c>
      <c r="D26" s="99" t="s">
        <v>50</v>
      </c>
      <c r="E26" s="98"/>
      <c r="F26" s="98">
        <v>412000</v>
      </c>
      <c r="G26" s="98">
        <f t="shared" si="0"/>
        <v>19853241.239999995</v>
      </c>
    </row>
    <row r="27" spans="1:7" s="36" customFormat="1" ht="15.75">
      <c r="A27" s="14"/>
      <c r="B27" s="83">
        <v>45083</v>
      </c>
      <c r="C27" s="87" t="s">
        <v>88</v>
      </c>
      <c r="D27" s="99" t="s">
        <v>91</v>
      </c>
      <c r="E27" s="98"/>
      <c r="F27" s="98">
        <v>296508</v>
      </c>
      <c r="G27" s="98">
        <f t="shared" si="0"/>
        <v>19556733.239999995</v>
      </c>
    </row>
    <row r="28" spans="1:7" s="36" customFormat="1" ht="15.75" customHeight="1">
      <c r="A28" s="14"/>
      <c r="B28" s="83">
        <v>45084</v>
      </c>
      <c r="C28" s="87"/>
      <c r="D28" s="87"/>
      <c r="E28" s="98">
        <v>449565</v>
      </c>
      <c r="F28" s="98"/>
      <c r="G28" s="98">
        <f t="shared" si="0"/>
        <v>20006298.239999995</v>
      </c>
    </row>
    <row r="29" spans="1:7" s="36" customFormat="1" ht="15.75" customHeight="1">
      <c r="A29" s="14"/>
      <c r="B29" s="83">
        <v>45085</v>
      </c>
      <c r="C29" s="87"/>
      <c r="D29" s="87"/>
      <c r="E29" s="98">
        <v>139920</v>
      </c>
      <c r="F29" s="98"/>
      <c r="G29" s="98">
        <f t="shared" si="0"/>
        <v>20146218.239999995</v>
      </c>
    </row>
    <row r="30" spans="1:7" s="36" customFormat="1" ht="15.75" customHeight="1">
      <c r="A30" s="14"/>
      <c r="B30" s="83">
        <v>45086</v>
      </c>
      <c r="C30" s="87"/>
      <c r="D30" s="87"/>
      <c r="E30" s="98">
        <v>445595</v>
      </c>
      <c r="F30" s="98"/>
      <c r="G30" s="98">
        <f t="shared" si="0"/>
        <v>20591813.239999995</v>
      </c>
    </row>
    <row r="31" spans="1:7" s="36" customFormat="1" ht="15.75" customHeight="1">
      <c r="A31" s="14"/>
      <c r="B31" s="83">
        <v>45086</v>
      </c>
      <c r="C31" s="87"/>
      <c r="D31" s="96" t="s">
        <v>31</v>
      </c>
      <c r="E31" s="98"/>
      <c r="F31" s="98">
        <v>870</v>
      </c>
      <c r="G31" s="98">
        <f t="shared" si="0"/>
        <v>20590943.239999995</v>
      </c>
    </row>
    <row r="32" spans="1:7" s="36" customFormat="1" ht="15.75" customHeight="1">
      <c r="A32" s="14"/>
      <c r="B32" s="83">
        <v>45087</v>
      </c>
      <c r="C32" s="87"/>
      <c r="D32" s="87"/>
      <c r="E32" s="98">
        <v>209140</v>
      </c>
      <c r="F32" s="98"/>
      <c r="G32" s="98">
        <f t="shared" si="0"/>
        <v>20800083.239999995</v>
      </c>
    </row>
    <row r="33" spans="1:7" s="36" customFormat="1" ht="15.75" customHeight="1">
      <c r="A33" s="14"/>
      <c r="B33" s="83">
        <v>45088</v>
      </c>
      <c r="C33" s="87"/>
      <c r="D33" s="87"/>
      <c r="E33" s="98">
        <v>117200</v>
      </c>
      <c r="F33" s="98"/>
      <c r="G33" s="98">
        <f t="shared" si="0"/>
        <v>20917283.239999995</v>
      </c>
    </row>
    <row r="34" spans="1:7" s="36" customFormat="1" ht="15.75" customHeight="1">
      <c r="A34" s="14"/>
      <c r="B34" s="83">
        <v>45089</v>
      </c>
      <c r="C34" s="96"/>
      <c r="D34" s="96"/>
      <c r="E34" s="98">
        <v>481245</v>
      </c>
      <c r="F34" s="98"/>
      <c r="G34" s="98">
        <f t="shared" si="0"/>
        <v>21398528.239999995</v>
      </c>
    </row>
    <row r="35" spans="1:7" s="36" customFormat="1" ht="15.75" customHeight="1">
      <c r="A35" s="14"/>
      <c r="B35" s="83">
        <v>45090</v>
      </c>
      <c r="C35" s="96"/>
      <c r="D35" s="96"/>
      <c r="E35" s="98">
        <v>444205</v>
      </c>
      <c r="F35" s="98"/>
      <c r="G35" s="98">
        <f t="shared" si="0"/>
        <v>21842733.239999995</v>
      </c>
    </row>
    <row r="36" spans="1:7" s="36" customFormat="1" ht="15.75" customHeight="1">
      <c r="A36" s="14"/>
      <c r="B36" s="83">
        <v>45090</v>
      </c>
      <c r="C36" s="96"/>
      <c r="D36" s="95" t="s">
        <v>86</v>
      </c>
      <c r="E36" s="98">
        <v>2640000</v>
      </c>
      <c r="F36" s="98"/>
      <c r="G36" s="98">
        <f t="shared" si="0"/>
        <v>24482733.239999995</v>
      </c>
    </row>
    <row r="37" spans="1:7" s="36" customFormat="1" ht="15.75" customHeight="1">
      <c r="A37" s="14"/>
      <c r="B37" s="83">
        <v>45091</v>
      </c>
      <c r="C37" s="96"/>
      <c r="D37" s="96"/>
      <c r="E37" s="98">
        <v>438510</v>
      </c>
      <c r="F37" s="98"/>
      <c r="G37" s="98">
        <f t="shared" si="0"/>
        <v>24921243.239999995</v>
      </c>
    </row>
    <row r="38" spans="1:7" s="36" customFormat="1" ht="15.75" customHeight="1">
      <c r="A38" s="14"/>
      <c r="B38" s="83">
        <v>45092</v>
      </c>
      <c r="C38" s="96"/>
      <c r="D38" s="96"/>
      <c r="E38" s="98">
        <v>420100</v>
      </c>
      <c r="F38" s="98"/>
      <c r="G38" s="98">
        <f t="shared" si="0"/>
        <v>25341343.239999995</v>
      </c>
    </row>
    <row r="39" spans="1:7" s="36" customFormat="1" ht="15.75" customHeight="1">
      <c r="A39" s="14"/>
      <c r="B39" s="83">
        <v>45092</v>
      </c>
      <c r="C39" s="87" t="s">
        <v>89</v>
      </c>
      <c r="D39" s="99" t="s">
        <v>90</v>
      </c>
      <c r="E39" s="98"/>
      <c r="F39" s="98">
        <v>59000</v>
      </c>
      <c r="G39" s="98">
        <f t="shared" si="0"/>
        <v>25282343.239999995</v>
      </c>
    </row>
    <row r="40" spans="1:7" s="36" customFormat="1" ht="15.75" customHeight="1">
      <c r="A40" s="14"/>
      <c r="B40" s="83">
        <v>45093</v>
      </c>
      <c r="C40" s="96"/>
      <c r="D40" s="96"/>
      <c r="E40" s="98">
        <v>1031151.2</v>
      </c>
      <c r="F40" s="98"/>
      <c r="G40" s="98">
        <f t="shared" si="0"/>
        <v>26313494.439999994</v>
      </c>
    </row>
    <row r="41" spans="1:7" s="36" customFormat="1" ht="15.75" customHeight="1">
      <c r="A41" s="14"/>
      <c r="B41" s="83">
        <v>45093</v>
      </c>
      <c r="C41" s="96"/>
      <c r="D41" s="96" t="s">
        <v>87</v>
      </c>
      <c r="E41" s="98">
        <v>3298587.97</v>
      </c>
      <c r="F41" s="98"/>
      <c r="G41" s="98">
        <f t="shared" si="0"/>
        <v>29612082.409999993</v>
      </c>
    </row>
    <row r="42" spans="1:7" s="36" customFormat="1" ht="15.75" customHeight="1">
      <c r="A42" s="14"/>
      <c r="B42" s="83">
        <v>45094</v>
      </c>
      <c r="C42" s="96"/>
      <c r="D42" s="95"/>
      <c r="E42" s="98">
        <v>222125</v>
      </c>
      <c r="F42" s="98"/>
      <c r="G42" s="98">
        <f t="shared" si="0"/>
        <v>29834207.409999993</v>
      </c>
    </row>
    <row r="43" spans="1:7" s="36" customFormat="1" ht="15.75" customHeight="1">
      <c r="A43" s="14"/>
      <c r="B43" s="83">
        <v>45095</v>
      </c>
      <c r="C43" s="87"/>
      <c r="D43" s="96"/>
      <c r="E43" s="98">
        <v>110970</v>
      </c>
      <c r="F43" s="98"/>
      <c r="G43" s="98">
        <f t="shared" si="0"/>
        <v>29945177.409999993</v>
      </c>
    </row>
    <row r="44" spans="1:7" s="2" customFormat="1" ht="15.75" customHeight="1">
      <c r="A44" s="20"/>
      <c r="B44" s="83">
        <v>45096</v>
      </c>
      <c r="C44" s="87"/>
      <c r="D44" s="87"/>
      <c r="E44" s="98">
        <v>474235</v>
      </c>
      <c r="F44" s="98"/>
      <c r="G44" s="98">
        <f t="shared" si="0"/>
        <v>30419412.409999993</v>
      </c>
    </row>
    <row r="45" spans="1:7" s="2" customFormat="1" ht="15.75" customHeight="1">
      <c r="A45" s="20"/>
      <c r="B45" s="83">
        <v>45096</v>
      </c>
      <c r="C45" s="87" t="s">
        <v>51</v>
      </c>
      <c r="D45" s="99" t="s">
        <v>53</v>
      </c>
      <c r="E45" s="98"/>
      <c r="F45" s="98">
        <v>341666.67</v>
      </c>
      <c r="G45" s="98">
        <f t="shared" si="0"/>
        <v>30077745.739999991</v>
      </c>
    </row>
    <row r="46" spans="1:7" s="2" customFormat="1" ht="15.75" customHeight="1">
      <c r="A46" s="20"/>
      <c r="B46" s="83">
        <v>45096</v>
      </c>
      <c r="C46" s="87" t="s">
        <v>52</v>
      </c>
      <c r="D46" s="99" t="s">
        <v>54</v>
      </c>
      <c r="E46" s="98"/>
      <c r="F46" s="98">
        <v>1000147.76</v>
      </c>
      <c r="G46" s="98">
        <f t="shared" si="0"/>
        <v>29077597.979999989</v>
      </c>
    </row>
    <row r="47" spans="1:7" s="36" customFormat="1" ht="15.75" customHeight="1">
      <c r="A47" s="14"/>
      <c r="B47" s="83">
        <v>45097</v>
      </c>
      <c r="C47" s="96"/>
      <c r="D47" s="96"/>
      <c r="E47" s="88">
        <v>429625</v>
      </c>
      <c r="F47" s="98"/>
      <c r="G47" s="98">
        <f t="shared" si="0"/>
        <v>29507222.979999989</v>
      </c>
    </row>
    <row r="48" spans="1:7" s="36" customFormat="1" ht="15.75" customHeight="1">
      <c r="A48" s="14"/>
      <c r="B48" s="83">
        <v>45097</v>
      </c>
      <c r="C48" s="87" t="s">
        <v>55</v>
      </c>
      <c r="D48" s="99" t="s">
        <v>56</v>
      </c>
      <c r="E48" s="88"/>
      <c r="F48" s="98">
        <v>82600</v>
      </c>
      <c r="G48" s="98">
        <f t="shared" si="0"/>
        <v>29424622.979999989</v>
      </c>
    </row>
    <row r="49" spans="1:7" s="36" customFormat="1" ht="15.75" customHeight="1">
      <c r="A49" s="14"/>
      <c r="B49" s="83">
        <v>45098</v>
      </c>
      <c r="C49" s="103"/>
      <c r="D49" s="103"/>
      <c r="E49" s="88">
        <v>434305</v>
      </c>
      <c r="F49" s="98"/>
      <c r="G49" s="98">
        <f t="shared" si="0"/>
        <v>29858927.979999989</v>
      </c>
    </row>
    <row r="50" spans="1:7" s="36" customFormat="1" ht="15.75" customHeight="1">
      <c r="A50" s="14"/>
      <c r="B50" s="83">
        <v>45098</v>
      </c>
      <c r="C50" s="103"/>
      <c r="D50" s="96" t="s">
        <v>30</v>
      </c>
      <c r="E50" s="88">
        <v>300</v>
      </c>
      <c r="F50" s="98"/>
      <c r="G50" s="98">
        <f t="shared" si="0"/>
        <v>29859227.979999989</v>
      </c>
    </row>
    <row r="51" spans="1:7" s="36" customFormat="1" ht="15.75" customHeight="1">
      <c r="A51" s="14"/>
      <c r="B51" s="83">
        <v>45098</v>
      </c>
      <c r="C51" s="87" t="s">
        <v>57</v>
      </c>
      <c r="D51" s="99" t="s">
        <v>58</v>
      </c>
      <c r="E51" s="88"/>
      <c r="F51" s="98">
        <v>838200</v>
      </c>
      <c r="G51" s="98">
        <f t="shared" si="0"/>
        <v>29021027.979999989</v>
      </c>
    </row>
    <row r="52" spans="1:7" s="36" customFormat="1" ht="15.75" customHeight="1">
      <c r="A52" s="14"/>
      <c r="B52" s="83">
        <v>45098</v>
      </c>
      <c r="C52" s="87" t="s">
        <v>59</v>
      </c>
      <c r="D52" s="99" t="s">
        <v>60</v>
      </c>
      <c r="E52" s="88"/>
      <c r="F52" s="98">
        <v>466666.67</v>
      </c>
      <c r="G52" s="98">
        <f t="shared" si="0"/>
        <v>28554361.309999987</v>
      </c>
    </row>
    <row r="53" spans="1:7" s="36" customFormat="1" ht="15.75" customHeight="1">
      <c r="A53" s="14"/>
      <c r="B53" s="83">
        <v>45098</v>
      </c>
      <c r="C53" s="87" t="s">
        <v>61</v>
      </c>
      <c r="D53" s="99" t="s">
        <v>62</v>
      </c>
      <c r="E53" s="88"/>
      <c r="F53" s="98">
        <v>70800</v>
      </c>
      <c r="G53" s="98">
        <f t="shared" si="0"/>
        <v>28483561.309999987</v>
      </c>
    </row>
    <row r="54" spans="1:7" s="36" customFormat="1" ht="15.75" customHeight="1">
      <c r="A54" s="14"/>
      <c r="B54" s="83">
        <v>45099</v>
      </c>
      <c r="C54" s="96"/>
      <c r="D54" s="96"/>
      <c r="E54" s="98">
        <v>419330</v>
      </c>
      <c r="F54" s="98"/>
      <c r="G54" s="98">
        <f t="shared" si="0"/>
        <v>28902891.309999987</v>
      </c>
    </row>
    <row r="55" spans="1:7" s="36" customFormat="1" ht="15.75" customHeight="1">
      <c r="A55" s="14"/>
      <c r="B55" s="83">
        <v>45099</v>
      </c>
      <c r="C55" s="87" t="s">
        <v>63</v>
      </c>
      <c r="D55" s="99" t="s">
        <v>64</v>
      </c>
      <c r="E55" s="98"/>
      <c r="F55" s="98">
        <v>242499.99</v>
      </c>
      <c r="G55" s="98">
        <f t="shared" si="0"/>
        <v>28660391.319999989</v>
      </c>
    </row>
    <row r="56" spans="1:7" s="36" customFormat="1" ht="15.75" customHeight="1">
      <c r="A56" s="14"/>
      <c r="B56" s="83">
        <v>45099</v>
      </c>
      <c r="C56" s="87" t="s">
        <v>66</v>
      </c>
      <c r="D56" s="99" t="s">
        <v>65</v>
      </c>
      <c r="E56" s="98"/>
      <c r="F56" s="98">
        <v>550000</v>
      </c>
      <c r="G56" s="98">
        <f t="shared" si="0"/>
        <v>28110391.319999989</v>
      </c>
    </row>
    <row r="57" spans="1:7" s="36" customFormat="1" ht="15.75" customHeight="1">
      <c r="A57" s="14"/>
      <c r="B57" s="83">
        <v>45100</v>
      </c>
      <c r="C57" s="96"/>
      <c r="D57" s="96"/>
      <c r="E57" s="98">
        <v>418300</v>
      </c>
      <c r="F57" s="98"/>
      <c r="G57" s="98">
        <f t="shared" si="0"/>
        <v>28528691.319999989</v>
      </c>
    </row>
    <row r="58" spans="1:7" s="36" customFormat="1" ht="15.75" customHeight="1">
      <c r="A58" s="14"/>
      <c r="B58" s="83">
        <v>45101</v>
      </c>
      <c r="C58" s="96"/>
      <c r="D58" s="96"/>
      <c r="E58" s="98">
        <v>217075</v>
      </c>
      <c r="F58" s="98"/>
      <c r="G58" s="98">
        <f t="shared" si="0"/>
        <v>28745766.319999989</v>
      </c>
    </row>
    <row r="59" spans="1:7" s="36" customFormat="1" ht="15.75" customHeight="1">
      <c r="A59" s="14"/>
      <c r="B59" s="83">
        <v>45102</v>
      </c>
      <c r="C59" s="96"/>
      <c r="D59" s="96"/>
      <c r="E59" s="98">
        <v>114110</v>
      </c>
      <c r="F59" s="98"/>
      <c r="G59" s="98">
        <f t="shared" si="0"/>
        <v>28859876.319999989</v>
      </c>
    </row>
    <row r="60" spans="1:7" s="36" customFormat="1" ht="15.75" customHeight="1">
      <c r="A60" s="14"/>
      <c r="B60" s="83">
        <v>45103</v>
      </c>
      <c r="C60" s="96"/>
      <c r="D60" s="96"/>
      <c r="E60" s="98">
        <v>519365</v>
      </c>
      <c r="F60" s="98"/>
      <c r="G60" s="98">
        <f t="shared" si="0"/>
        <v>29379241.319999989</v>
      </c>
    </row>
    <row r="61" spans="1:7" s="36" customFormat="1" ht="15.75" customHeight="1">
      <c r="A61" s="14"/>
      <c r="B61" s="83">
        <v>45103</v>
      </c>
      <c r="C61" s="96"/>
      <c r="D61" s="96" t="s">
        <v>31</v>
      </c>
      <c r="E61" s="98"/>
      <c r="F61" s="98">
        <v>240</v>
      </c>
      <c r="G61" s="98">
        <f t="shared" si="0"/>
        <v>29379001.319999989</v>
      </c>
    </row>
    <row r="62" spans="1:7" s="36" customFormat="1" ht="15.75" customHeight="1">
      <c r="A62" s="14"/>
      <c r="B62" s="83">
        <v>45103</v>
      </c>
      <c r="C62" s="87" t="s">
        <v>68</v>
      </c>
      <c r="D62" s="99" t="s">
        <v>67</v>
      </c>
      <c r="E62" s="98"/>
      <c r="F62" s="98">
        <v>59999.99</v>
      </c>
      <c r="G62" s="98">
        <f t="shared" si="0"/>
        <v>29319001.329999991</v>
      </c>
    </row>
    <row r="63" spans="1:7" s="36" customFormat="1" ht="15.75" customHeight="1">
      <c r="A63" s="14"/>
      <c r="B63" s="83">
        <v>45104</v>
      </c>
      <c r="C63" s="96"/>
      <c r="D63" s="104"/>
      <c r="E63" s="98">
        <v>442965</v>
      </c>
      <c r="F63" s="98"/>
      <c r="G63" s="98">
        <f t="shared" si="0"/>
        <v>29761966.329999991</v>
      </c>
    </row>
    <row r="64" spans="1:7" s="36" customFormat="1" ht="15.75" customHeight="1">
      <c r="A64" s="14"/>
      <c r="B64" s="83">
        <v>45104</v>
      </c>
      <c r="C64" s="87" t="s">
        <v>69</v>
      </c>
      <c r="D64" s="99" t="s">
        <v>70</v>
      </c>
      <c r="E64" s="98"/>
      <c r="F64" s="98">
        <v>35400</v>
      </c>
      <c r="G64" s="98">
        <f t="shared" si="0"/>
        <v>29726566.329999991</v>
      </c>
    </row>
    <row r="65" spans="1:11" s="36" customFormat="1" ht="15.75" customHeight="1">
      <c r="A65" s="14"/>
      <c r="B65" s="83">
        <v>45105</v>
      </c>
      <c r="C65" s="96"/>
      <c r="D65" s="96"/>
      <c r="E65" s="98">
        <v>433810</v>
      </c>
      <c r="F65" s="98"/>
      <c r="G65" s="98">
        <f t="shared" si="0"/>
        <v>30160376.329999991</v>
      </c>
    </row>
    <row r="66" spans="1:11" s="36" customFormat="1" ht="15.75" customHeight="1">
      <c r="A66" s="14"/>
      <c r="B66" s="83">
        <v>45105</v>
      </c>
      <c r="C66" s="87" t="s">
        <v>71</v>
      </c>
      <c r="D66" s="99" t="s">
        <v>72</v>
      </c>
      <c r="E66" s="98"/>
      <c r="F66" s="98">
        <v>5900</v>
      </c>
      <c r="G66" s="98">
        <f t="shared" si="0"/>
        <v>30154476.329999991</v>
      </c>
    </row>
    <row r="67" spans="1:11" s="36" customFormat="1" ht="15.75" customHeight="1">
      <c r="A67" s="14"/>
      <c r="B67" s="83">
        <v>45106</v>
      </c>
      <c r="C67" s="96"/>
      <c r="D67" s="96"/>
      <c r="E67" s="98">
        <v>425700</v>
      </c>
      <c r="F67" s="98"/>
      <c r="G67" s="98">
        <f t="shared" si="0"/>
        <v>30580176.329999991</v>
      </c>
    </row>
    <row r="68" spans="1:11" s="36" customFormat="1" ht="15.75" customHeight="1">
      <c r="A68" s="14"/>
      <c r="B68" s="83">
        <v>45106</v>
      </c>
      <c r="C68" s="87" t="s">
        <v>73</v>
      </c>
      <c r="D68" s="99" t="s">
        <v>74</v>
      </c>
      <c r="E68" s="98"/>
      <c r="F68" s="98">
        <v>29500</v>
      </c>
      <c r="G68" s="98">
        <f t="shared" si="0"/>
        <v>30550676.329999991</v>
      </c>
    </row>
    <row r="69" spans="1:11" s="36" customFormat="1" ht="15.75" customHeight="1">
      <c r="A69" s="14"/>
      <c r="B69" s="83">
        <v>45106</v>
      </c>
      <c r="C69" s="87" t="s">
        <v>76</v>
      </c>
      <c r="D69" s="99" t="s">
        <v>75</v>
      </c>
      <c r="E69" s="98"/>
      <c r="F69" s="98">
        <v>23600</v>
      </c>
      <c r="G69" s="98">
        <f t="shared" si="0"/>
        <v>30527076.329999991</v>
      </c>
    </row>
    <row r="70" spans="1:11" s="36" customFormat="1" ht="15.75" customHeight="1">
      <c r="A70" s="14"/>
      <c r="B70" s="83">
        <v>45106</v>
      </c>
      <c r="C70" s="87" t="s">
        <v>77</v>
      </c>
      <c r="D70" s="99" t="s">
        <v>78</v>
      </c>
      <c r="E70" s="98"/>
      <c r="F70" s="98">
        <v>59000</v>
      </c>
      <c r="G70" s="98">
        <f t="shared" si="0"/>
        <v>30468076.329999991</v>
      </c>
    </row>
    <row r="71" spans="1:11" s="36" customFormat="1" ht="15.75" customHeight="1">
      <c r="A71" s="14"/>
      <c r="B71" s="83">
        <v>45106</v>
      </c>
      <c r="C71" s="87" t="s">
        <v>80</v>
      </c>
      <c r="D71" s="95" t="s">
        <v>79</v>
      </c>
      <c r="E71" s="98"/>
      <c r="F71" s="98">
        <v>21429862</v>
      </c>
      <c r="G71" s="98">
        <f t="shared" si="0"/>
        <v>9038214.3299999908</v>
      </c>
    </row>
    <row r="72" spans="1:11" s="36" customFormat="1" ht="15.75" customHeight="1">
      <c r="A72" s="14"/>
      <c r="B72" s="83">
        <v>45106</v>
      </c>
      <c r="C72" s="87" t="s">
        <v>81</v>
      </c>
      <c r="D72" s="99" t="s">
        <v>82</v>
      </c>
      <c r="E72" s="98"/>
      <c r="F72" s="98">
        <v>29500</v>
      </c>
      <c r="G72" s="98">
        <f t="shared" si="0"/>
        <v>9008714.3299999908</v>
      </c>
    </row>
    <row r="73" spans="1:11" s="36" customFormat="1" ht="15.75" customHeight="1">
      <c r="A73" s="14"/>
      <c r="B73" s="83">
        <v>45106</v>
      </c>
      <c r="C73" s="87" t="s">
        <v>83</v>
      </c>
      <c r="D73" s="99" t="s">
        <v>84</v>
      </c>
      <c r="E73" s="98"/>
      <c r="F73" s="98">
        <v>59000</v>
      </c>
      <c r="G73" s="98">
        <f t="shared" si="0"/>
        <v>8949714.3299999908</v>
      </c>
      <c r="J73" s="7"/>
      <c r="K73" s="3"/>
    </row>
    <row r="74" spans="1:11" s="36" customFormat="1" ht="15.75" customHeight="1">
      <c r="A74" s="14"/>
      <c r="B74" s="83">
        <v>45107</v>
      </c>
      <c r="C74" s="96"/>
      <c r="D74" s="96"/>
      <c r="E74" s="98">
        <v>405225</v>
      </c>
      <c r="F74" s="98"/>
      <c r="G74" s="98">
        <f t="shared" si="0"/>
        <v>9354939.3299999908</v>
      </c>
      <c r="J74" s="3"/>
      <c r="K74" s="2"/>
    </row>
    <row r="75" spans="1:11" ht="21" customHeight="1" thickBot="1">
      <c r="A75" s="14"/>
      <c r="B75" s="90"/>
      <c r="C75" s="91"/>
      <c r="D75" s="92" t="s">
        <v>11</v>
      </c>
      <c r="E75" s="93">
        <f>SUM(E13:E74)</f>
        <v>20634729.170000002</v>
      </c>
      <c r="F75" s="93">
        <f>SUM(F13:F73)</f>
        <v>28237813.75</v>
      </c>
      <c r="G75" s="94"/>
      <c r="J75" s="3"/>
      <c r="K75" s="2"/>
    </row>
    <row r="76" spans="1:11" s="2" customFormat="1" ht="21" customHeight="1">
      <c r="A76" s="20"/>
      <c r="B76" s="67"/>
      <c r="C76" s="22"/>
      <c r="D76" s="72"/>
      <c r="E76" s="68"/>
      <c r="F76" s="23"/>
      <c r="G76" s="23"/>
    </row>
    <row r="77" spans="1:11" s="2" customFormat="1" ht="21" customHeight="1">
      <c r="A77" s="20"/>
      <c r="B77" s="67"/>
      <c r="C77" s="22"/>
      <c r="D77" s="22"/>
      <c r="E77" s="68"/>
      <c r="F77" s="23"/>
      <c r="G77" s="23"/>
      <c r="H77" s="3"/>
    </row>
    <row r="78" spans="1:11" s="36" customFormat="1" ht="15.75">
      <c r="A78" s="26"/>
      <c r="B78" s="27"/>
      <c r="C78" s="28"/>
      <c r="D78" s="29"/>
      <c r="E78" s="71"/>
      <c r="F78" s="89"/>
      <c r="G78" s="31"/>
      <c r="H78" s="4"/>
    </row>
    <row r="79" spans="1:11" s="36" customFormat="1" ht="15.75">
      <c r="B79" s="115" t="s">
        <v>21</v>
      </c>
      <c r="C79" s="115"/>
      <c r="D79" s="109" t="s">
        <v>32</v>
      </c>
      <c r="E79" s="109"/>
      <c r="F79" s="106" t="s">
        <v>25</v>
      </c>
      <c r="G79" s="106"/>
      <c r="H79" s="4"/>
    </row>
    <row r="80" spans="1:11" s="36" customFormat="1" ht="15.75">
      <c r="B80" s="105" t="s">
        <v>22</v>
      </c>
      <c r="C80" s="105"/>
      <c r="D80" s="109" t="s">
        <v>28</v>
      </c>
      <c r="E80" s="109"/>
      <c r="F80" s="107" t="s">
        <v>19</v>
      </c>
      <c r="G80" s="107"/>
    </row>
    <row r="81" spans="1:7" s="36" customFormat="1" ht="15.75">
      <c r="B81" s="106" t="s">
        <v>23</v>
      </c>
      <c r="C81" s="106"/>
      <c r="D81" s="110" t="s">
        <v>29</v>
      </c>
      <c r="E81" s="110"/>
      <c r="F81" s="108" t="s">
        <v>20</v>
      </c>
      <c r="G81" s="108"/>
    </row>
    <row r="82" spans="1:7" s="36" customFormat="1" ht="15.75">
      <c r="A82" s="14"/>
      <c r="B82" s="10"/>
      <c r="C82" s="10"/>
      <c r="D82" s="12"/>
      <c r="E82" s="5"/>
      <c r="F82" s="7"/>
      <c r="G82" s="4"/>
    </row>
  </sheetData>
  <mergeCells count="13">
    <mergeCell ref="B6:G6"/>
    <mergeCell ref="B5:G5"/>
    <mergeCell ref="B7:G7"/>
    <mergeCell ref="B9:G9"/>
    <mergeCell ref="B79:C79"/>
    <mergeCell ref="B80:C80"/>
    <mergeCell ref="B81:C81"/>
    <mergeCell ref="F79:G79"/>
    <mergeCell ref="F80:G80"/>
    <mergeCell ref="F81:G81"/>
    <mergeCell ref="D79:E79"/>
    <mergeCell ref="D80:E80"/>
    <mergeCell ref="D81:E81"/>
  </mergeCells>
  <pageMargins left="0.19685039370078741" right="0.19685039370078741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"/>
  <sheetViews>
    <sheetView topLeftCell="A28" workbookViewId="0">
      <selection activeCell="E46" sqref="E46"/>
    </sheetView>
  </sheetViews>
  <sheetFormatPr baseColWidth="10" defaultRowHeight="15"/>
  <cols>
    <col min="1" max="1" width="3.140625" style="1" customWidth="1"/>
    <col min="2" max="2" width="11.7109375" style="12" customWidth="1"/>
    <col min="3" max="3" width="18.5703125" style="10" customWidth="1"/>
    <col min="4" max="4" width="25.28515625" style="12" customWidth="1"/>
    <col min="5" max="5" width="17" style="7" customWidth="1"/>
    <col min="6" max="6" width="15.42578125" style="7" customWidth="1"/>
    <col min="7" max="7" width="25" style="1" customWidth="1"/>
    <col min="8" max="8" width="8" style="1" customWidth="1"/>
    <col min="9" max="9" width="14.140625" style="5" bestFit="1" customWidth="1"/>
    <col min="10" max="16384" width="11.42578125" style="1"/>
  </cols>
  <sheetData>
    <row r="1" spans="1:9" s="36" customFormat="1">
      <c r="B1" s="12"/>
      <c r="C1" s="10"/>
      <c r="D1" s="12"/>
      <c r="E1" s="7"/>
      <c r="F1" s="7"/>
      <c r="I1" s="5"/>
    </row>
    <row r="2" spans="1:9">
      <c r="B2" s="11"/>
      <c r="C2" s="13"/>
      <c r="D2" s="11"/>
      <c r="E2" s="9"/>
      <c r="F2" s="9"/>
      <c r="G2" s="6"/>
    </row>
    <row r="3" spans="1:9">
      <c r="B3" s="11"/>
      <c r="C3" s="13"/>
      <c r="D3" s="11"/>
      <c r="E3" s="9"/>
      <c r="F3" s="9"/>
      <c r="G3" s="6"/>
    </row>
    <row r="4" spans="1:9">
      <c r="B4" s="11"/>
      <c r="C4" s="13"/>
      <c r="D4" s="11"/>
      <c r="E4" s="9"/>
      <c r="F4" s="9"/>
      <c r="G4" s="6"/>
    </row>
    <row r="5" spans="1:9" s="36" customFormat="1">
      <c r="B5" s="11"/>
      <c r="C5" s="13"/>
      <c r="D5" s="11"/>
      <c r="E5" s="9"/>
      <c r="F5" s="9"/>
      <c r="G5" s="6"/>
      <c r="I5" s="5"/>
    </row>
    <row r="6" spans="1:9" ht="18.75">
      <c r="B6" s="111" t="s">
        <v>9</v>
      </c>
      <c r="C6" s="111"/>
      <c r="D6" s="111"/>
      <c r="E6" s="111"/>
      <c r="F6" s="111"/>
      <c r="G6" s="111"/>
    </row>
    <row r="7" spans="1:9" ht="18.75">
      <c r="B7" s="111" t="s">
        <v>8</v>
      </c>
      <c r="C7" s="111"/>
      <c r="D7" s="111"/>
      <c r="E7" s="111"/>
      <c r="F7" s="111"/>
      <c r="G7" s="111"/>
    </row>
    <row r="8" spans="1:9" ht="18.75">
      <c r="B8" s="111" t="s">
        <v>37</v>
      </c>
      <c r="C8" s="111"/>
      <c r="D8" s="111"/>
      <c r="E8" s="111"/>
      <c r="F8" s="111"/>
      <c r="G8" s="111"/>
    </row>
    <row r="9" spans="1:9" ht="16.5" thickBot="1">
      <c r="A9" s="14"/>
      <c r="B9" s="15"/>
      <c r="C9" s="16"/>
      <c r="D9" s="15"/>
      <c r="E9" s="18"/>
      <c r="F9" s="18"/>
      <c r="G9" s="19"/>
    </row>
    <row r="10" spans="1:9" ht="17.25" thickBot="1">
      <c r="A10" s="14"/>
      <c r="B10" s="116" t="s">
        <v>12</v>
      </c>
      <c r="C10" s="117"/>
      <c r="D10" s="117"/>
      <c r="E10" s="117"/>
      <c r="F10" s="117"/>
      <c r="G10" s="118"/>
    </row>
    <row r="11" spans="1:9" ht="16.5" thickBot="1">
      <c r="A11" s="14"/>
      <c r="B11" s="37"/>
      <c r="C11" s="39"/>
      <c r="D11" s="38"/>
      <c r="E11" s="40"/>
      <c r="F11" s="41"/>
      <c r="G11" s="42" t="s">
        <v>6</v>
      </c>
    </row>
    <row r="12" spans="1:9" ht="16.5" thickBot="1">
      <c r="A12" s="14"/>
      <c r="B12" s="37" t="s">
        <v>0</v>
      </c>
      <c r="C12" s="43" t="s">
        <v>1</v>
      </c>
      <c r="D12" s="38" t="s">
        <v>2</v>
      </c>
      <c r="E12" s="44" t="s">
        <v>3</v>
      </c>
      <c r="F12" s="45" t="s">
        <v>4</v>
      </c>
      <c r="G12" s="44" t="s">
        <v>5</v>
      </c>
    </row>
    <row r="13" spans="1:9" s="2" customFormat="1" ht="16.5" customHeight="1">
      <c r="A13" s="20"/>
      <c r="B13" s="61">
        <v>45077</v>
      </c>
      <c r="C13" s="46"/>
      <c r="D13" s="47" t="s">
        <v>6</v>
      </c>
      <c r="E13" s="48"/>
      <c r="F13" s="49"/>
      <c r="G13" s="63">
        <v>33780643.549999997</v>
      </c>
      <c r="I13" s="7"/>
    </row>
    <row r="14" spans="1:9" s="2" customFormat="1" ht="16.5" customHeight="1">
      <c r="A14" s="20"/>
      <c r="B14" s="62">
        <v>45078</v>
      </c>
      <c r="C14" s="50"/>
      <c r="D14" s="51"/>
      <c r="E14" s="52">
        <v>307890</v>
      </c>
      <c r="F14" s="53"/>
      <c r="G14" s="63">
        <f>SUM(G13+E14)</f>
        <v>34088533.549999997</v>
      </c>
      <c r="I14" s="7"/>
    </row>
    <row r="15" spans="1:9" ht="15.75" customHeight="1">
      <c r="A15" s="14"/>
      <c r="B15" s="62">
        <v>45079</v>
      </c>
      <c r="C15" s="50"/>
      <c r="D15" s="54"/>
      <c r="E15" s="52">
        <v>266550</v>
      </c>
      <c r="F15" s="53"/>
      <c r="G15" s="63">
        <f t="shared" ref="G15:G43" si="0">SUM(G14+E15)</f>
        <v>34355083.549999997</v>
      </c>
    </row>
    <row r="16" spans="1:9" ht="15.75">
      <c r="A16" s="14" t="s">
        <v>18</v>
      </c>
      <c r="B16" s="62">
        <v>45080</v>
      </c>
      <c r="C16" s="50"/>
      <c r="D16" s="54"/>
      <c r="E16" s="52">
        <v>168915</v>
      </c>
      <c r="F16" s="53"/>
      <c r="G16" s="63">
        <f t="shared" si="0"/>
        <v>34523998.549999997</v>
      </c>
    </row>
    <row r="17" spans="1:9" ht="15.75">
      <c r="A17" s="14"/>
      <c r="B17" s="62">
        <v>45081</v>
      </c>
      <c r="C17" s="50"/>
      <c r="D17" s="51"/>
      <c r="E17" s="52">
        <v>84525</v>
      </c>
      <c r="F17" s="53"/>
      <c r="G17" s="63">
        <f t="shared" si="0"/>
        <v>34608523.549999997</v>
      </c>
    </row>
    <row r="18" spans="1:9" ht="15.75">
      <c r="A18" s="14"/>
      <c r="B18" s="62">
        <v>45082</v>
      </c>
      <c r="C18" s="55"/>
      <c r="D18" s="51"/>
      <c r="E18" s="52">
        <v>306825</v>
      </c>
      <c r="F18" s="53"/>
      <c r="G18" s="63">
        <f t="shared" si="0"/>
        <v>34915348.549999997</v>
      </c>
    </row>
    <row r="19" spans="1:9" ht="15.75">
      <c r="A19" s="14"/>
      <c r="B19" s="62">
        <v>45083</v>
      </c>
      <c r="C19" s="50"/>
      <c r="D19" s="51"/>
      <c r="E19" s="52">
        <v>297585</v>
      </c>
      <c r="F19" s="53"/>
      <c r="G19" s="63">
        <f t="shared" si="0"/>
        <v>35212933.549999997</v>
      </c>
    </row>
    <row r="20" spans="1:9" s="2" customFormat="1" ht="15.75">
      <c r="A20" s="20"/>
      <c r="B20" s="62">
        <v>45084</v>
      </c>
      <c r="C20" s="56"/>
      <c r="D20" s="51"/>
      <c r="E20" s="52">
        <v>273045</v>
      </c>
      <c r="F20" s="53"/>
      <c r="G20" s="63">
        <f t="shared" si="0"/>
        <v>35485978.549999997</v>
      </c>
      <c r="I20" s="7"/>
    </row>
    <row r="21" spans="1:9" s="2" customFormat="1" ht="15.75">
      <c r="A21" s="20"/>
      <c r="B21" s="62">
        <v>45085</v>
      </c>
      <c r="C21" s="55"/>
      <c r="D21" s="51"/>
      <c r="E21" s="52">
        <v>99680</v>
      </c>
      <c r="F21" s="53"/>
      <c r="G21" s="63">
        <f t="shared" si="0"/>
        <v>35585658.549999997</v>
      </c>
      <c r="I21" s="7"/>
    </row>
    <row r="22" spans="1:9" s="2" customFormat="1" ht="15.75">
      <c r="A22" s="20"/>
      <c r="B22" s="62">
        <v>45086</v>
      </c>
      <c r="C22" s="55"/>
      <c r="D22" s="51"/>
      <c r="E22" s="52">
        <v>279285</v>
      </c>
      <c r="F22" s="53"/>
      <c r="G22" s="63">
        <f t="shared" si="0"/>
        <v>35864943.549999997</v>
      </c>
      <c r="I22" s="7"/>
    </row>
    <row r="23" spans="1:9" s="2" customFormat="1" ht="15.75">
      <c r="A23" s="20"/>
      <c r="B23" s="62">
        <v>45087</v>
      </c>
      <c r="C23" s="55"/>
      <c r="D23" s="51"/>
      <c r="E23" s="52">
        <v>149655</v>
      </c>
      <c r="F23" s="53"/>
      <c r="G23" s="63">
        <f t="shared" si="0"/>
        <v>36014598.549999997</v>
      </c>
      <c r="I23" s="7"/>
    </row>
    <row r="24" spans="1:9" s="2" customFormat="1" ht="15.75">
      <c r="A24" s="20"/>
      <c r="B24" s="62">
        <v>45088</v>
      </c>
      <c r="C24" s="55"/>
      <c r="D24" s="51"/>
      <c r="E24" s="52">
        <v>80190</v>
      </c>
      <c r="F24" s="53"/>
      <c r="G24" s="63">
        <f t="shared" si="0"/>
        <v>36094788.549999997</v>
      </c>
      <c r="I24" s="7"/>
    </row>
    <row r="25" spans="1:9" s="2" customFormat="1" ht="15.75">
      <c r="A25" s="20"/>
      <c r="B25" s="62">
        <v>45089</v>
      </c>
      <c r="C25" s="55"/>
      <c r="D25" s="51"/>
      <c r="E25" s="52">
        <v>305840</v>
      </c>
      <c r="F25" s="53"/>
      <c r="G25" s="63">
        <f t="shared" si="0"/>
        <v>36400628.549999997</v>
      </c>
      <c r="I25" s="7"/>
    </row>
    <row r="26" spans="1:9" s="2" customFormat="1" ht="15.75">
      <c r="A26" s="20"/>
      <c r="B26" s="62">
        <v>45090</v>
      </c>
      <c r="C26" s="55"/>
      <c r="D26" s="51"/>
      <c r="E26" s="64">
        <v>292010</v>
      </c>
      <c r="F26" s="65"/>
      <c r="G26" s="63">
        <f t="shared" si="0"/>
        <v>36692638.549999997</v>
      </c>
      <c r="I26" s="7"/>
    </row>
    <row r="27" spans="1:9" s="2" customFormat="1" ht="15.75">
      <c r="A27" s="20"/>
      <c r="B27" s="62">
        <v>45091</v>
      </c>
      <c r="C27" s="55"/>
      <c r="D27" s="51"/>
      <c r="E27" s="69">
        <v>278930</v>
      </c>
      <c r="F27" s="53"/>
      <c r="G27" s="63">
        <f t="shared" si="0"/>
        <v>36971568.549999997</v>
      </c>
      <c r="I27" s="7"/>
    </row>
    <row r="28" spans="1:9" s="2" customFormat="1" ht="15.75">
      <c r="A28" s="20"/>
      <c r="B28" s="62">
        <v>45092</v>
      </c>
      <c r="C28" s="55"/>
      <c r="D28" s="51"/>
      <c r="E28" s="52">
        <v>224000</v>
      </c>
      <c r="F28" s="53"/>
      <c r="G28" s="63">
        <f t="shared" si="0"/>
        <v>37195568.549999997</v>
      </c>
      <c r="I28" s="7"/>
    </row>
    <row r="29" spans="1:9" s="2" customFormat="1" ht="15.75">
      <c r="A29" s="20"/>
      <c r="B29" s="62">
        <v>45093</v>
      </c>
      <c r="C29" s="55"/>
      <c r="D29" s="51"/>
      <c r="E29" s="52">
        <v>249740</v>
      </c>
      <c r="F29" s="53"/>
      <c r="G29" s="63">
        <f t="shared" si="0"/>
        <v>37445308.549999997</v>
      </c>
      <c r="I29" s="7"/>
    </row>
    <row r="30" spans="1:9" s="2" customFormat="1" ht="15.75">
      <c r="A30" s="20"/>
      <c r="B30" s="62">
        <v>45094</v>
      </c>
      <c r="C30" s="55"/>
      <c r="D30" s="51"/>
      <c r="E30" s="52">
        <v>164370</v>
      </c>
      <c r="F30" s="53"/>
      <c r="G30" s="63">
        <f t="shared" si="0"/>
        <v>37609678.549999997</v>
      </c>
      <c r="I30" s="7"/>
    </row>
    <row r="31" spans="1:9" s="2" customFormat="1" ht="15.75">
      <c r="A31" s="20"/>
      <c r="B31" s="62">
        <v>45095</v>
      </c>
      <c r="C31" s="55"/>
      <c r="D31" s="51"/>
      <c r="E31" s="52">
        <v>83100</v>
      </c>
      <c r="F31" s="53"/>
      <c r="G31" s="63">
        <f t="shared" si="0"/>
        <v>37692778.549999997</v>
      </c>
      <c r="I31" s="7"/>
    </row>
    <row r="32" spans="1:9" s="2" customFormat="1" ht="15.75">
      <c r="A32" s="20"/>
      <c r="B32" s="62">
        <v>45096</v>
      </c>
      <c r="C32" s="55"/>
      <c r="D32" s="51"/>
      <c r="E32" s="52">
        <v>294795</v>
      </c>
      <c r="F32" s="53"/>
      <c r="G32" s="63">
        <f t="shared" si="0"/>
        <v>37987573.549999997</v>
      </c>
      <c r="I32" s="7"/>
    </row>
    <row r="33" spans="1:9" s="2" customFormat="1" ht="15.75">
      <c r="A33" s="20"/>
      <c r="B33" s="62">
        <v>45097</v>
      </c>
      <c r="C33" s="55"/>
      <c r="D33" s="51"/>
      <c r="E33" s="52">
        <v>296145</v>
      </c>
      <c r="F33" s="97"/>
      <c r="G33" s="63">
        <f t="shared" si="0"/>
        <v>38283718.549999997</v>
      </c>
      <c r="I33" s="7"/>
    </row>
    <row r="34" spans="1:9" s="2" customFormat="1" ht="15.75">
      <c r="A34" s="20"/>
      <c r="B34" s="62">
        <v>45098</v>
      </c>
      <c r="C34" s="55"/>
      <c r="D34" s="51"/>
      <c r="E34" s="52">
        <v>303030</v>
      </c>
      <c r="F34" s="97"/>
      <c r="G34" s="63">
        <f t="shared" si="0"/>
        <v>38586748.549999997</v>
      </c>
      <c r="I34" s="7"/>
    </row>
    <row r="35" spans="1:9" s="2" customFormat="1" ht="15.75">
      <c r="A35" s="20"/>
      <c r="B35" s="62">
        <v>45099</v>
      </c>
      <c r="C35" s="55"/>
      <c r="D35" s="51"/>
      <c r="E35" s="52">
        <v>278250</v>
      </c>
      <c r="F35" s="97"/>
      <c r="G35" s="63">
        <f t="shared" si="0"/>
        <v>38864998.549999997</v>
      </c>
      <c r="I35" s="7"/>
    </row>
    <row r="36" spans="1:9" s="2" customFormat="1" ht="15.75">
      <c r="A36" s="20"/>
      <c r="B36" s="62">
        <v>45100</v>
      </c>
      <c r="C36" s="55"/>
      <c r="D36" s="51"/>
      <c r="E36" s="52">
        <v>279960</v>
      </c>
      <c r="F36" s="97"/>
      <c r="G36" s="63">
        <f t="shared" si="0"/>
        <v>39144958.549999997</v>
      </c>
      <c r="I36" s="7"/>
    </row>
    <row r="37" spans="1:9" s="2" customFormat="1" ht="15.75">
      <c r="A37" s="20"/>
      <c r="B37" s="62">
        <v>45101</v>
      </c>
      <c r="C37" s="55"/>
      <c r="D37" s="51"/>
      <c r="E37" s="52">
        <v>155565</v>
      </c>
      <c r="F37" s="97"/>
      <c r="G37" s="63">
        <f t="shared" si="0"/>
        <v>39300523.549999997</v>
      </c>
      <c r="I37" s="7"/>
    </row>
    <row r="38" spans="1:9" s="2" customFormat="1" ht="15" customHeight="1">
      <c r="A38" s="20"/>
      <c r="B38" s="62">
        <v>45102</v>
      </c>
      <c r="C38" s="55"/>
      <c r="D38" s="51"/>
      <c r="E38" s="52">
        <v>76620</v>
      </c>
      <c r="F38" s="97"/>
      <c r="G38" s="63">
        <f t="shared" si="0"/>
        <v>39377143.549999997</v>
      </c>
      <c r="I38" s="7"/>
    </row>
    <row r="39" spans="1:9" s="2" customFormat="1" ht="15.75">
      <c r="A39" s="20"/>
      <c r="B39" s="62">
        <v>45103</v>
      </c>
      <c r="C39" s="55"/>
      <c r="D39" s="51"/>
      <c r="E39" s="52">
        <v>300500</v>
      </c>
      <c r="F39" s="97"/>
      <c r="G39" s="63">
        <f t="shared" si="0"/>
        <v>39677643.549999997</v>
      </c>
      <c r="I39" s="7"/>
    </row>
    <row r="40" spans="1:9" s="2" customFormat="1" ht="15.75">
      <c r="A40" s="20"/>
      <c r="B40" s="62">
        <v>45104</v>
      </c>
      <c r="C40" s="55"/>
      <c r="D40" s="84"/>
      <c r="E40" s="52">
        <v>271140</v>
      </c>
      <c r="F40" s="97"/>
      <c r="G40" s="63">
        <f t="shared" si="0"/>
        <v>39948783.549999997</v>
      </c>
      <c r="I40" s="7"/>
    </row>
    <row r="41" spans="1:9" s="2" customFormat="1" ht="15.75">
      <c r="A41" s="20"/>
      <c r="B41" s="62">
        <v>45105</v>
      </c>
      <c r="C41" s="55"/>
      <c r="D41" s="84"/>
      <c r="E41" s="52">
        <v>274335</v>
      </c>
      <c r="F41" s="97"/>
      <c r="G41" s="63">
        <f t="shared" si="0"/>
        <v>40223118.549999997</v>
      </c>
      <c r="I41" s="7"/>
    </row>
    <row r="42" spans="1:9" s="2" customFormat="1" ht="15.75">
      <c r="A42" s="20"/>
      <c r="B42" s="62">
        <v>45106</v>
      </c>
      <c r="C42" s="55"/>
      <c r="D42" s="51"/>
      <c r="E42" s="52">
        <v>248925</v>
      </c>
      <c r="F42" s="97"/>
      <c r="G42" s="63">
        <f t="shared" si="0"/>
        <v>40472043.549999997</v>
      </c>
      <c r="I42" s="7"/>
    </row>
    <row r="43" spans="1:9" s="2" customFormat="1" ht="16.5" thickBot="1">
      <c r="A43" s="20"/>
      <c r="B43" s="62">
        <v>45107</v>
      </c>
      <c r="C43" s="55"/>
      <c r="D43" s="51"/>
      <c r="E43" s="52">
        <v>259635</v>
      </c>
      <c r="F43" s="53"/>
      <c r="G43" s="63">
        <f t="shared" si="0"/>
        <v>40731678.549999997</v>
      </c>
      <c r="I43" s="7"/>
    </row>
    <row r="44" spans="1:9" ht="21" customHeight="1" thickBot="1">
      <c r="A44" s="14"/>
      <c r="B44" s="57"/>
      <c r="C44" s="58"/>
      <c r="D44" s="58" t="s">
        <v>11</v>
      </c>
      <c r="E44" s="59">
        <f>SUM(E14:E43)</f>
        <v>6951035</v>
      </c>
      <c r="F44" s="59">
        <f>SUM(F14:F43)</f>
        <v>0</v>
      </c>
      <c r="G44" s="60"/>
    </row>
    <row r="45" spans="1:9" s="2" customFormat="1" ht="21" customHeight="1">
      <c r="A45" s="20"/>
      <c r="B45" s="21"/>
      <c r="C45" s="22"/>
      <c r="D45" s="22"/>
      <c r="E45" s="23"/>
      <c r="G45" s="23"/>
      <c r="I45" s="7"/>
    </row>
    <row r="46" spans="1:9" ht="15" customHeight="1">
      <c r="A46" s="14"/>
      <c r="B46" s="24"/>
      <c r="C46" s="24"/>
      <c r="D46" s="24"/>
      <c r="E46" s="68"/>
      <c r="F46" s="25"/>
      <c r="G46" s="25"/>
    </row>
    <row r="47" spans="1:9" ht="15" customHeight="1">
      <c r="A47" s="14"/>
      <c r="B47" s="26"/>
      <c r="C47" s="27"/>
      <c r="D47" s="28"/>
      <c r="E47" s="29"/>
      <c r="F47" s="30"/>
      <c r="G47" s="70"/>
    </row>
    <row r="48" spans="1:9" ht="15" customHeight="1">
      <c r="A48" s="14"/>
      <c r="B48" s="26"/>
      <c r="C48" s="27"/>
      <c r="D48" s="28"/>
      <c r="E48" s="29"/>
      <c r="F48" s="30"/>
      <c r="G48" s="70"/>
    </row>
    <row r="49" spans="1:7" ht="15" customHeight="1">
      <c r="A49" s="14"/>
      <c r="B49" s="115" t="s">
        <v>14</v>
      </c>
      <c r="C49" s="115"/>
      <c r="D49" s="109" t="s">
        <v>33</v>
      </c>
      <c r="E49" s="109"/>
      <c r="F49" s="106" t="s">
        <v>24</v>
      </c>
      <c r="G49" s="106"/>
    </row>
    <row r="50" spans="1:7" ht="15.75">
      <c r="A50" s="14"/>
      <c r="B50" s="105" t="s">
        <v>16</v>
      </c>
      <c r="C50" s="105"/>
      <c r="D50" s="109" t="s">
        <v>26</v>
      </c>
      <c r="E50" s="109"/>
      <c r="F50" s="107" t="s">
        <v>17</v>
      </c>
      <c r="G50" s="107"/>
    </row>
    <row r="51" spans="1:7" ht="15.75">
      <c r="A51" s="14"/>
      <c r="B51" s="106" t="s">
        <v>15</v>
      </c>
      <c r="C51" s="106"/>
      <c r="D51" s="110" t="s">
        <v>27</v>
      </c>
      <c r="E51" s="110"/>
      <c r="F51" s="108" t="s">
        <v>10</v>
      </c>
      <c r="G51" s="108"/>
    </row>
    <row r="52" spans="1:7" ht="15.75">
      <c r="A52" s="14"/>
      <c r="B52" s="24"/>
      <c r="C52" s="24"/>
      <c r="D52" s="24"/>
      <c r="E52" s="33"/>
      <c r="F52" s="32"/>
      <c r="G52" s="33"/>
    </row>
    <row r="53" spans="1:7" ht="15.75">
      <c r="A53" s="14"/>
      <c r="B53" s="24"/>
      <c r="C53" s="24"/>
      <c r="D53" s="24"/>
      <c r="E53" s="34"/>
      <c r="F53" s="32"/>
      <c r="G53" s="35"/>
    </row>
    <row r="54" spans="1:7" ht="15.75">
      <c r="A54" s="14"/>
      <c r="B54" s="24"/>
      <c r="C54" s="24"/>
      <c r="D54" s="24"/>
      <c r="E54" s="34"/>
      <c r="F54" s="34"/>
      <c r="G54" s="35"/>
    </row>
    <row r="55" spans="1:7" ht="15.75">
      <c r="A55" s="14"/>
      <c r="B55" s="24"/>
      <c r="C55" s="24"/>
      <c r="D55" s="24"/>
      <c r="E55" s="34"/>
      <c r="F55" s="34"/>
      <c r="G55" s="35"/>
    </row>
    <row r="56" spans="1:7" ht="15.75">
      <c r="A56" s="14"/>
      <c r="B56" s="24"/>
      <c r="C56" s="24"/>
      <c r="D56" s="24"/>
      <c r="E56" s="34"/>
      <c r="F56" s="34"/>
      <c r="G56" s="35"/>
    </row>
    <row r="57" spans="1:7" ht="15" customHeight="1">
      <c r="F57" s="34"/>
      <c r="G57" s="4"/>
    </row>
    <row r="58" spans="1:7">
      <c r="G58" s="3"/>
    </row>
    <row r="59" spans="1:7">
      <c r="G59" s="4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</sheetData>
  <mergeCells count="13">
    <mergeCell ref="B50:C50"/>
    <mergeCell ref="D50:E50"/>
    <mergeCell ref="F50:G50"/>
    <mergeCell ref="B51:C51"/>
    <mergeCell ref="D51:E51"/>
    <mergeCell ref="F51:G51"/>
    <mergeCell ref="B10:G10"/>
    <mergeCell ref="B6:G6"/>
    <mergeCell ref="B7:G7"/>
    <mergeCell ref="B8:G8"/>
    <mergeCell ref="B49:C49"/>
    <mergeCell ref="D49:E49"/>
    <mergeCell ref="F49:G49"/>
  </mergeCells>
  <pageMargins left="0.31496062992125984" right="0.35433070866141736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OMSA MARZO 2023</vt:lpstr>
      <vt:lpstr> NUEVA COLECTORA MARZO 2023</vt:lpstr>
      <vt:lpstr>'COLECTORA OMSA MARZO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Miloidis Turbi Perez</cp:lastModifiedBy>
  <cp:lastPrinted>2023-07-11T12:35:34Z</cp:lastPrinted>
  <dcterms:created xsi:type="dcterms:W3CDTF">2018-06-11T12:44:56Z</dcterms:created>
  <dcterms:modified xsi:type="dcterms:W3CDTF">2023-07-11T19:07:53Z</dcterms:modified>
</cp:coreProperties>
</file>