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33A81E24-7C71-4DFF-A2B6-B6CF9BBFAB89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OMSA MARZO 2023" sheetId="1" r:id="rId1"/>
    <sheet name=" NUEVA COLECTORA MARZO 2023" sheetId="2" r:id="rId2"/>
  </sheets>
  <externalReferences>
    <externalReference r:id="rId3"/>
  </externalReferences>
  <definedNames>
    <definedName name="_xlnm.Print_Titles" localSheetId="0">'COLECTORA OMSA MARZO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E74" i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F45" i="2" l="1"/>
  <c r="E45" i="2" l="1"/>
</calcChain>
</file>

<file path=xl/sharedStrings.xml><?xml version="1.0" encoding="utf-8"?>
<sst xmlns="http://schemas.openxmlformats.org/spreadsheetml/2006/main" count="98" uniqueCount="77">
  <si>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</si>
  <si>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</si>
  <si>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</si>
  <si>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</si>
  <si>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</si>
  <si>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</si>
  <si>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</si>
  <si>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</si>
  <si>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</si>
  <si>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</si>
  <si>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</si>
  <si>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</si>
  <si>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</si>
  <si>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</si>
  <si>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</si>
  <si>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</si>
  <si>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</si>
  <si>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</si>
  <si>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</si>
  <si>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</si>
  <si>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</si>
  <si>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</si>
  <si>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</si>
  <si>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</si>
  <si>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</si>
  <si>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</si>
  <si>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</si>
  <si>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</si>
  <si>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</si>
  <si>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</si>
  <si>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N/C No Deposito omsa</t>
  </si>
  <si>
    <t>Nota  Debito</t>
  </si>
  <si>
    <t>Pago Aquiler de Guagua Instituto Agrario (IAD)</t>
  </si>
  <si>
    <t xml:space="preserve">                             Licda. Ruth Garcia</t>
  </si>
  <si>
    <t xml:space="preserve">      Licda. Ruth Garcia</t>
  </si>
  <si>
    <t>Del 01 al 31 de Mayo  2023</t>
  </si>
  <si>
    <t>Pago Vacaciones a Persona Disvinculado</t>
  </si>
  <si>
    <t>LIB-1008</t>
  </si>
  <si>
    <t>Pago Ncf. 1500021  Pago Publicidad</t>
  </si>
  <si>
    <t>LIB-1014</t>
  </si>
  <si>
    <t>LIB-1015</t>
  </si>
  <si>
    <t>Pago Ncf 1500421 Estudios Empl de la Instit.</t>
  </si>
  <si>
    <t>Pago Ncf 1500423 Estudios Empl de la Instit.</t>
  </si>
  <si>
    <t>LIB-1116</t>
  </si>
  <si>
    <t>Pago Ncf. 1500001  Pago Publicidad</t>
  </si>
  <si>
    <t>LIB-1117</t>
  </si>
  <si>
    <t>Pago Sentencia  No 551-2017 Por daños</t>
  </si>
  <si>
    <t>LIB-1118</t>
  </si>
  <si>
    <t xml:space="preserve">Pago Ncf. 1500001  Costo de Honorari </t>
  </si>
  <si>
    <t>Pago 50 % Sentencia  No 393-20113</t>
  </si>
  <si>
    <t>LIB-1127</t>
  </si>
  <si>
    <t>LIB-1128</t>
  </si>
  <si>
    <t xml:space="preserve">Pago 50% Ncf. 1500001  Costo de Honorari </t>
  </si>
  <si>
    <t>LIB-1145</t>
  </si>
  <si>
    <t>LIB-1147</t>
  </si>
  <si>
    <t>LIB-1156</t>
  </si>
  <si>
    <t>Pago Ncf. 150002287 Alq. Impresoran</t>
  </si>
  <si>
    <t>Pago Ncf. 15000152 Serv. Notarizacion</t>
  </si>
  <si>
    <t>R-0042</t>
  </si>
  <si>
    <t>R-000023</t>
  </si>
  <si>
    <t>Pago Aquiler de Guagua Obra Publica</t>
  </si>
  <si>
    <t>Pago Indemnizacion a Persona Disvinculado</t>
  </si>
  <si>
    <t>LIB-1169</t>
  </si>
  <si>
    <t>LIB-1199</t>
  </si>
  <si>
    <t>Pago Varios ncf.Asign.10%del Presupuesto</t>
  </si>
  <si>
    <t>LIB-1212</t>
  </si>
  <si>
    <t>Pago Ncf 15002916  Estudios Empl de la Instit.</t>
  </si>
  <si>
    <t>LIB-1241</t>
  </si>
  <si>
    <t>LIB-1245</t>
  </si>
  <si>
    <t>LIB-1243</t>
  </si>
  <si>
    <t>LIB-1247</t>
  </si>
  <si>
    <t>LIB-1256</t>
  </si>
  <si>
    <t>LIB-1257</t>
  </si>
  <si>
    <t>Pago Ncf. 15000102 Alq. De una Grua</t>
  </si>
  <si>
    <t>Del 01 al 31 de Mayo 2023</t>
  </si>
  <si>
    <t>LIB-907</t>
  </si>
  <si>
    <t>Lib. Anulado por error en el 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</si>
</sst>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8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0" fillId="0" borderId="10" xfId="0" applyBorder="1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2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3" fillId="0" borderId="18" xfId="1" applyFont="1" applyBorder="1"/>
    <xf numFmtId="43" fontId="34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14" fontId="36" fillId="33" borderId="11" xfId="0" applyNumberFormat="1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43" fontId="31" fillId="33" borderId="12" xfId="1" applyFont="1" applyFill="1" applyBorder="1" applyAlignment="1">
      <alignment vertical="center"/>
    </xf>
    <xf numFmtId="43" fontId="31" fillId="33" borderId="13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33" fillId="0" borderId="18" xfId="1" applyFont="1" applyFill="1" applyBorder="1"/>
    <xf numFmtId="43" fontId="33" fillId="0" borderId="25" xfId="1" applyFont="1" applyFill="1" applyBorder="1"/>
    <xf numFmtId="0" fontId="37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33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Fill="1" applyBorder="1" applyAlignment="1">
      <alignment horizontal="center"/>
    </xf>
    <xf numFmtId="43" fontId="29" fillId="0" borderId="10" xfId="1" applyFont="1" applyFill="1" applyBorder="1"/>
    <xf numFmtId="0" fontId="32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43" fontId="33" fillId="0" borderId="10" xfId="1" applyFont="1" applyBorder="1"/>
    <xf numFmtId="43" fontId="29" fillId="0" borderId="10" xfId="0" applyNumberFormat="1" applyFont="1" applyBorder="1" applyAlignment="1">
      <alignment horizontal="center"/>
    </xf>
    <xf numFmtId="43" fontId="27" fillId="0" borderId="0" xfId="0" applyNumberFormat="1" applyFont="1" applyFill="1"/>
    <xf numFmtId="0" fontId="35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43" fontId="31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0" fontId="29" fillId="0" borderId="10" xfId="0" applyFont="1" applyFill="1" applyBorder="1" applyAlignment="1">
      <alignment horizontal="left"/>
    </xf>
    <xf numFmtId="0" fontId="29" fillId="0" borderId="10" xfId="0" applyFont="1" applyFill="1" applyBorder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43" fontId="33" fillId="0" borderId="25" xfId="1" applyFont="1" applyBorder="1"/>
    <xf numFmtId="43" fontId="33" fillId="0" borderId="10" xfId="1" applyFont="1" applyFill="1" applyBorder="1"/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1" fillId="33" borderId="15" xfId="0" applyFont="1" applyFill="1" applyBorder="1" applyAlignment="1">
      <alignment horizontal="center"/>
    </xf>
    <xf numFmtId="0" fontId="31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4</xdr:col>
      <xdr:colOff>47623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4</xdr:col>
      <xdr:colOff>400047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Hoja3"/>
    </sheetNames>
    <sheetDataSet>
      <sheetData sheetId="0"/>
      <sheetData sheetId="1"/>
      <sheetData sheetId="2">
        <row r="36">
          <cell r="K36">
            <v>18450010.039999999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opLeftCell="A71" zoomScaleNormal="100" workbookViewId="0">
      <selection activeCell="A76" sqref="A76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43.28515625" style="12" customWidth="1"/>
    <col min="5" max="5" width="17" style="5" customWidth="1"/>
    <col min="6" max="6" width="17.42578125" style="7" customWidth="1"/>
    <col min="7" max="7" width="22.28515625" style="1" customWidth="1"/>
    <col min="8" max="8" width="6.5703125" style="1" customWidth="1"/>
    <col min="9" max="16384" width="11.42578125" style="1"/>
  </cols>
  <sheetData>
    <row r="1" spans="1:7">
      <c r="C1" s="11"/>
      <c r="D1" s="13"/>
      <c r="E1" s="8"/>
      <c r="F1" s="9"/>
      <c r="G1" s="6"/>
    </row>
    <row r="2" spans="1:7">
      <c r="B2" s="11"/>
      <c r="C2" s="13"/>
      <c r="D2" s="11"/>
      <c r="E2" s="8"/>
      <c r="F2" s="9"/>
      <c r="G2" s="6"/>
    </row>
    <row r="3" spans="1:7">
      <c r="B3" s="11"/>
      <c r="C3" s="13"/>
      <c r="D3" s="11"/>
      <c r="E3" s="8"/>
      <c r="F3" s="9"/>
      <c r="G3" s="6"/>
    </row>
    <row r="4" spans="1:7">
      <c r="B4" s="11"/>
      <c r="C4" s="13"/>
      <c r="D4" s="11"/>
      <c r="E4" s="8"/>
      <c r="F4" s="9"/>
      <c r="G4" s="6"/>
    </row>
    <row r="5" spans="1:7" ht="18.75">
      <c r="B5" s="104" t="s">
        <v>9</v>
      </c>
      <c r="C5" s="104"/>
      <c r="D5" s="104"/>
      <c r="E5" s="104"/>
      <c r="F5" s="104"/>
      <c r="G5" s="104"/>
    </row>
    <row r="6" spans="1:7" ht="18.75">
      <c r="B6" s="104" t="s">
        <v>8</v>
      </c>
      <c r="C6" s="104"/>
      <c r="D6" s="104"/>
      <c r="E6" s="104"/>
      <c r="F6" s="104"/>
      <c r="G6" s="104"/>
    </row>
    <row r="7" spans="1:7" ht="18.75">
      <c r="B7" s="104" t="s">
        <v>35</v>
      </c>
      <c r="C7" s="104"/>
      <c r="D7" s="104"/>
      <c r="E7" s="104"/>
      <c r="F7" s="104"/>
      <c r="G7" s="104"/>
    </row>
    <row r="8" spans="1:7" ht="16.5" thickBot="1">
      <c r="A8" s="14"/>
      <c r="B8" s="67"/>
      <c r="C8" s="16"/>
      <c r="D8" s="15"/>
      <c r="E8" s="17"/>
      <c r="F8" s="18"/>
      <c r="G8" s="19"/>
    </row>
    <row r="9" spans="1:7" ht="17.25" thickBot="1">
      <c r="A9" s="14"/>
      <c r="B9" s="105" t="s">
        <v>7</v>
      </c>
      <c r="C9" s="106"/>
      <c r="D9" s="106"/>
      <c r="E9" s="106"/>
      <c r="F9" s="106"/>
      <c r="G9" s="107"/>
    </row>
    <row r="10" spans="1:7" ht="15.75">
      <c r="A10" s="14"/>
      <c r="B10" s="75"/>
      <c r="C10" s="76"/>
      <c r="D10" s="77"/>
      <c r="E10" s="78"/>
      <c r="F10" s="79"/>
      <c r="G10" s="80" t="s">
        <v>6</v>
      </c>
    </row>
    <row r="11" spans="1:7" ht="15.75">
      <c r="A11" s="14"/>
      <c r="B11" s="81" t="s">
        <v>0</v>
      </c>
      <c r="C11" s="82" t="s">
        <v>13</v>
      </c>
      <c r="D11" s="82" t="s">
        <v>2</v>
      </c>
      <c r="E11" s="83" t="s">
        <v>3</v>
      </c>
      <c r="F11" s="83" t="s">
        <v>4</v>
      </c>
      <c r="G11" s="83" t="s">
        <v>5</v>
      </c>
    </row>
    <row r="12" spans="1:7" s="2" customFormat="1" ht="16.5" customHeight="1">
      <c r="A12" s="20"/>
      <c r="B12" s="84">
        <v>45046</v>
      </c>
      <c r="C12" s="85"/>
      <c r="D12" s="86" t="s">
        <v>6</v>
      </c>
      <c r="E12" s="74"/>
      <c r="F12" s="87"/>
      <c r="G12" s="74">
        <f>+'[1]ABRIR 2023'!$K$36</f>
        <v>18450010.039999999</v>
      </c>
    </row>
    <row r="13" spans="1:7" s="2" customFormat="1" ht="16.5" customHeight="1">
      <c r="A13" s="20"/>
      <c r="B13" s="84">
        <v>45047</v>
      </c>
      <c r="C13" s="88"/>
      <c r="D13" s="98"/>
      <c r="E13" s="74">
        <v>134915</v>
      </c>
      <c r="F13" s="87"/>
      <c r="G13" s="74">
        <f>SUM(G12+E13-F13)</f>
        <v>18584925.039999999</v>
      </c>
    </row>
    <row r="14" spans="1:7" s="2" customFormat="1" ht="16.5" customHeight="1">
      <c r="A14" s="20"/>
      <c r="B14" s="84">
        <v>45048</v>
      </c>
      <c r="C14" s="85"/>
      <c r="D14" s="89"/>
      <c r="E14" s="74">
        <v>597655</v>
      </c>
      <c r="F14" s="74"/>
      <c r="G14" s="74">
        <f t="shared" ref="G14:G73" si="0">SUM(G13+E14-F14)</f>
        <v>19182580.039999999</v>
      </c>
    </row>
    <row r="15" spans="1:7" ht="15.75">
      <c r="A15" s="14"/>
      <c r="B15" s="84">
        <v>45049</v>
      </c>
      <c r="C15" s="89"/>
      <c r="D15" s="86"/>
      <c r="E15" s="74">
        <v>566419</v>
      </c>
      <c r="F15" s="74"/>
      <c r="G15" s="74">
        <f t="shared" si="0"/>
        <v>19748999.039999999</v>
      </c>
    </row>
    <row r="16" spans="1:7" s="36" customFormat="1" ht="15.75">
      <c r="A16" s="14"/>
      <c r="B16" s="84">
        <v>45049</v>
      </c>
      <c r="C16" s="101" t="s">
        <v>58</v>
      </c>
      <c r="D16" s="100" t="s">
        <v>32</v>
      </c>
      <c r="E16" s="103">
        <v>320000</v>
      </c>
      <c r="F16" s="103"/>
      <c r="G16" s="74">
        <f t="shared" si="0"/>
        <v>20068999.039999999</v>
      </c>
    </row>
    <row r="17" spans="1:7" s="36" customFormat="1" ht="15.75" customHeight="1">
      <c r="A17" s="14"/>
      <c r="B17" s="84">
        <v>45050</v>
      </c>
      <c r="C17" s="88"/>
      <c r="D17" s="99"/>
      <c r="E17" s="74">
        <v>1093441.3999999999</v>
      </c>
      <c r="F17" s="74"/>
      <c r="G17" s="74">
        <f t="shared" si="0"/>
        <v>21162440.439999998</v>
      </c>
    </row>
    <row r="18" spans="1:7" s="36" customFormat="1" ht="15.75" customHeight="1">
      <c r="A18" s="14"/>
      <c r="B18" s="84">
        <v>45050</v>
      </c>
      <c r="C18" s="101" t="s">
        <v>59</v>
      </c>
      <c r="D18" s="100" t="s">
        <v>60</v>
      </c>
      <c r="E18" s="74">
        <v>480000</v>
      </c>
      <c r="F18" s="74"/>
      <c r="G18" s="74">
        <f t="shared" si="0"/>
        <v>21642440.439999998</v>
      </c>
    </row>
    <row r="19" spans="1:7" ht="15.75">
      <c r="A19" s="14"/>
      <c r="B19" s="84">
        <v>45051</v>
      </c>
      <c r="C19" s="89"/>
      <c r="D19" s="89"/>
      <c r="E19" s="74">
        <v>478270</v>
      </c>
      <c r="F19" s="74"/>
      <c r="G19" s="74">
        <f t="shared" si="0"/>
        <v>22120710.439999998</v>
      </c>
    </row>
    <row r="20" spans="1:7" s="36" customFormat="1" ht="15.75">
      <c r="A20" s="14"/>
      <c r="B20" s="84">
        <v>45052</v>
      </c>
      <c r="C20" s="89"/>
      <c r="D20" s="86"/>
      <c r="E20" s="74">
        <v>242530</v>
      </c>
      <c r="F20" s="74"/>
      <c r="G20" s="74">
        <f t="shared" si="0"/>
        <v>22363240.439999998</v>
      </c>
    </row>
    <row r="21" spans="1:7" s="36" customFormat="1" ht="15.75" customHeight="1">
      <c r="A21" s="14"/>
      <c r="B21" s="84">
        <v>45053</v>
      </c>
      <c r="C21" s="89"/>
      <c r="D21" s="89"/>
      <c r="E21" s="74">
        <v>133785</v>
      </c>
      <c r="F21" s="74"/>
      <c r="G21" s="74">
        <f t="shared" si="0"/>
        <v>22497025.439999998</v>
      </c>
    </row>
    <row r="22" spans="1:7" s="36" customFormat="1" ht="15.75" customHeight="1">
      <c r="A22" s="14"/>
      <c r="B22" s="84">
        <v>45054</v>
      </c>
      <c r="C22" s="89"/>
      <c r="D22" s="89"/>
      <c r="E22" s="74">
        <v>543130</v>
      </c>
      <c r="F22" s="74"/>
      <c r="G22" s="74">
        <f t="shared" si="0"/>
        <v>23040155.439999998</v>
      </c>
    </row>
    <row r="23" spans="1:7" s="36" customFormat="1" ht="15.75" customHeight="1">
      <c r="A23" s="14"/>
      <c r="B23" s="84">
        <v>45054</v>
      </c>
      <c r="C23" s="89"/>
      <c r="D23" s="85" t="s">
        <v>31</v>
      </c>
      <c r="E23" s="74"/>
      <c r="F23" s="74">
        <v>55</v>
      </c>
      <c r="G23" s="74">
        <f t="shared" si="0"/>
        <v>23040100.439999998</v>
      </c>
    </row>
    <row r="24" spans="1:7" s="36" customFormat="1" ht="15.75" customHeight="1">
      <c r="A24" s="14"/>
      <c r="B24" s="84">
        <v>45054</v>
      </c>
      <c r="C24" s="101" t="s">
        <v>37</v>
      </c>
      <c r="D24" s="100" t="s">
        <v>36</v>
      </c>
      <c r="E24" s="74"/>
      <c r="F24" s="74">
        <v>15228.43</v>
      </c>
      <c r="G24" s="74">
        <f t="shared" si="0"/>
        <v>23024872.009999998</v>
      </c>
    </row>
    <row r="25" spans="1:7" s="36" customFormat="1" ht="15.75" customHeight="1">
      <c r="A25" s="14"/>
      <c r="B25" s="84">
        <v>45054</v>
      </c>
      <c r="C25" s="101" t="s">
        <v>39</v>
      </c>
      <c r="D25" s="100" t="s">
        <v>41</v>
      </c>
      <c r="E25" s="74"/>
      <c r="F25" s="74">
        <v>147160</v>
      </c>
      <c r="G25" s="74">
        <f t="shared" si="0"/>
        <v>22877712.009999998</v>
      </c>
    </row>
    <row r="26" spans="1:7" s="36" customFormat="1" ht="15.75" customHeight="1">
      <c r="A26" s="14"/>
      <c r="B26" s="84">
        <v>45054</v>
      </c>
      <c r="C26" s="101" t="s">
        <v>40</v>
      </c>
      <c r="D26" s="100" t="s">
        <v>42</v>
      </c>
      <c r="E26" s="74"/>
      <c r="F26" s="74">
        <v>121240</v>
      </c>
      <c r="G26" s="74">
        <f t="shared" si="0"/>
        <v>22756472.009999998</v>
      </c>
    </row>
    <row r="27" spans="1:7" s="36" customFormat="1" ht="15.75" customHeight="1">
      <c r="A27" s="14"/>
      <c r="B27" s="84">
        <v>45055</v>
      </c>
      <c r="C27" s="89"/>
      <c r="D27" s="89"/>
      <c r="E27" s="74">
        <v>499430</v>
      </c>
      <c r="F27" s="74"/>
      <c r="G27" s="74">
        <f t="shared" si="0"/>
        <v>23255902.009999998</v>
      </c>
    </row>
    <row r="28" spans="1:7" s="36" customFormat="1" ht="15.75" customHeight="1">
      <c r="A28" s="14"/>
      <c r="B28" s="84">
        <v>45056</v>
      </c>
      <c r="C28" s="89"/>
      <c r="D28" s="89"/>
      <c r="E28" s="74">
        <v>496485</v>
      </c>
      <c r="F28" s="74"/>
      <c r="G28" s="74">
        <f t="shared" si="0"/>
        <v>23752387.009999998</v>
      </c>
    </row>
    <row r="29" spans="1:7" s="36" customFormat="1" ht="15.75" customHeight="1">
      <c r="A29" s="14"/>
      <c r="B29" s="84">
        <v>45056</v>
      </c>
      <c r="C29" s="101" t="s">
        <v>75</v>
      </c>
      <c r="D29" s="89" t="s">
        <v>76</v>
      </c>
      <c r="E29" s="74">
        <v>349228</v>
      </c>
      <c r="F29" s="74"/>
      <c r="G29" s="74">
        <f t="shared" si="0"/>
        <v>24101615.009999998</v>
      </c>
    </row>
    <row r="30" spans="1:7" s="36" customFormat="1" ht="15.75" customHeight="1">
      <c r="A30" s="14"/>
      <c r="B30" s="84">
        <v>45057</v>
      </c>
      <c r="C30" s="89"/>
      <c r="D30" s="89"/>
      <c r="E30" s="74">
        <v>491540</v>
      </c>
      <c r="F30" s="74"/>
      <c r="G30" s="74">
        <f t="shared" si="0"/>
        <v>24593155.009999998</v>
      </c>
    </row>
    <row r="31" spans="1:7" s="36" customFormat="1" ht="15.75" customHeight="1">
      <c r="A31" s="14"/>
      <c r="B31" s="84">
        <v>45057</v>
      </c>
      <c r="C31" s="89"/>
      <c r="D31" s="85" t="s">
        <v>30</v>
      </c>
      <c r="E31" s="74">
        <v>5</v>
      </c>
      <c r="F31" s="74"/>
      <c r="G31" s="74">
        <f t="shared" si="0"/>
        <v>24593160.009999998</v>
      </c>
    </row>
    <row r="32" spans="1:7" s="36" customFormat="1" ht="15.75" customHeight="1">
      <c r="A32" s="14"/>
      <c r="B32" s="84">
        <v>45057</v>
      </c>
      <c r="C32" s="89"/>
      <c r="D32" s="85" t="s">
        <v>30</v>
      </c>
      <c r="E32" s="74">
        <v>25000</v>
      </c>
      <c r="F32" s="74"/>
      <c r="G32" s="74">
        <f t="shared" si="0"/>
        <v>24618160.009999998</v>
      </c>
    </row>
    <row r="33" spans="1:7" s="36" customFormat="1" ht="15.75" customHeight="1">
      <c r="A33" s="14"/>
      <c r="B33" s="84">
        <v>45058</v>
      </c>
      <c r="C33" s="85"/>
      <c r="D33" s="85"/>
      <c r="E33" s="74">
        <v>476445</v>
      </c>
      <c r="F33" s="74"/>
      <c r="G33" s="74">
        <f t="shared" si="0"/>
        <v>25094605.009999998</v>
      </c>
    </row>
    <row r="34" spans="1:7" s="36" customFormat="1" ht="15.75" customHeight="1">
      <c r="A34" s="14"/>
      <c r="B34" s="84">
        <v>45059</v>
      </c>
      <c r="C34" s="85"/>
      <c r="D34" s="85"/>
      <c r="E34" s="74">
        <v>222510</v>
      </c>
      <c r="F34" s="74"/>
      <c r="G34" s="74">
        <f t="shared" si="0"/>
        <v>25317115.009999998</v>
      </c>
    </row>
    <row r="35" spans="1:7" s="36" customFormat="1" ht="15.75" customHeight="1">
      <c r="A35" s="14"/>
      <c r="B35" s="84">
        <v>45060</v>
      </c>
      <c r="C35" s="85"/>
      <c r="D35" s="85"/>
      <c r="E35" s="74">
        <v>136480</v>
      </c>
      <c r="F35" s="74"/>
      <c r="G35" s="74">
        <f t="shared" si="0"/>
        <v>25453595.009999998</v>
      </c>
    </row>
    <row r="36" spans="1:7" s="36" customFormat="1" ht="15.75" customHeight="1">
      <c r="A36" s="14"/>
      <c r="B36" s="84">
        <v>45061</v>
      </c>
      <c r="C36" s="85"/>
      <c r="D36" s="85"/>
      <c r="E36" s="74">
        <v>512300</v>
      </c>
      <c r="F36" s="74"/>
      <c r="G36" s="74">
        <f t="shared" si="0"/>
        <v>25965895.009999998</v>
      </c>
    </row>
    <row r="37" spans="1:7" s="36" customFormat="1" ht="15.75" customHeight="1">
      <c r="A37" s="14"/>
      <c r="B37" s="84">
        <v>45062</v>
      </c>
      <c r="C37" s="85"/>
      <c r="D37" s="85"/>
      <c r="E37" s="74">
        <v>521845</v>
      </c>
      <c r="F37" s="74"/>
      <c r="G37" s="74">
        <f t="shared" si="0"/>
        <v>26487740.009999998</v>
      </c>
    </row>
    <row r="38" spans="1:7" s="36" customFormat="1" ht="15.75" customHeight="1">
      <c r="A38" s="14"/>
      <c r="B38" s="84">
        <v>45062</v>
      </c>
      <c r="C38" s="85"/>
      <c r="D38" s="85" t="s">
        <v>31</v>
      </c>
      <c r="E38" s="74"/>
      <c r="F38" s="74">
        <v>100</v>
      </c>
      <c r="G38" s="74">
        <f t="shared" si="0"/>
        <v>26487640.009999998</v>
      </c>
    </row>
    <row r="39" spans="1:7" s="36" customFormat="1" ht="15.75" customHeight="1">
      <c r="A39" s="14"/>
      <c r="B39" s="84">
        <v>45062</v>
      </c>
      <c r="C39" s="88" t="s">
        <v>43</v>
      </c>
      <c r="D39" s="98" t="s">
        <v>44</v>
      </c>
      <c r="E39" s="74"/>
      <c r="F39" s="74">
        <v>59000</v>
      </c>
      <c r="G39" s="74">
        <f t="shared" si="0"/>
        <v>26428640.009999998</v>
      </c>
    </row>
    <row r="40" spans="1:7" s="36" customFormat="1" ht="15.75" customHeight="1">
      <c r="A40" s="14"/>
      <c r="B40" s="84">
        <v>45062</v>
      </c>
      <c r="C40" s="88" t="s">
        <v>45</v>
      </c>
      <c r="D40" s="98" t="s">
        <v>46</v>
      </c>
      <c r="E40" s="74"/>
      <c r="F40" s="74">
        <v>565000</v>
      </c>
      <c r="G40" s="74">
        <f t="shared" si="0"/>
        <v>25863640.009999998</v>
      </c>
    </row>
    <row r="41" spans="1:7" s="36" customFormat="1" ht="15.75" customHeight="1">
      <c r="A41" s="14"/>
      <c r="B41" s="84">
        <v>45062</v>
      </c>
      <c r="C41" s="88" t="s">
        <v>47</v>
      </c>
      <c r="D41" s="98" t="s">
        <v>48</v>
      </c>
      <c r="E41" s="74"/>
      <c r="F41" s="74">
        <v>590000</v>
      </c>
      <c r="G41" s="74">
        <f t="shared" si="0"/>
        <v>25273640.009999998</v>
      </c>
    </row>
    <row r="42" spans="1:7" s="36" customFormat="1" ht="15.75" customHeight="1">
      <c r="A42" s="14"/>
      <c r="B42" s="84">
        <v>45062</v>
      </c>
      <c r="C42" s="88" t="s">
        <v>50</v>
      </c>
      <c r="D42" s="98" t="s">
        <v>49</v>
      </c>
      <c r="E42" s="74"/>
      <c r="F42" s="74">
        <v>1000000</v>
      </c>
      <c r="G42" s="74">
        <f t="shared" si="0"/>
        <v>24273640.009999998</v>
      </c>
    </row>
    <row r="43" spans="1:7" s="36" customFormat="1" ht="15.75" customHeight="1">
      <c r="A43" s="14"/>
      <c r="B43" s="84">
        <v>45062</v>
      </c>
      <c r="C43" s="88" t="s">
        <v>51</v>
      </c>
      <c r="D43" s="98" t="s">
        <v>52</v>
      </c>
      <c r="E43" s="74"/>
      <c r="F43" s="74">
        <v>295000</v>
      </c>
      <c r="G43" s="74">
        <f t="shared" si="0"/>
        <v>23978640.009999998</v>
      </c>
    </row>
    <row r="44" spans="1:7" s="36" customFormat="1" ht="15.75" customHeight="1">
      <c r="A44" s="14"/>
      <c r="B44" s="84">
        <v>45063</v>
      </c>
      <c r="C44" s="101"/>
      <c r="D44" s="100"/>
      <c r="E44" s="74">
        <v>503410</v>
      </c>
      <c r="F44" s="74"/>
      <c r="G44" s="74">
        <f t="shared" si="0"/>
        <v>24482050.009999998</v>
      </c>
    </row>
    <row r="45" spans="1:7" s="36" customFormat="1" ht="15.75" customHeight="1">
      <c r="A45" s="14"/>
      <c r="B45" s="84">
        <v>45063</v>
      </c>
      <c r="C45" s="101" t="s">
        <v>53</v>
      </c>
      <c r="D45" s="100" t="s">
        <v>36</v>
      </c>
      <c r="E45" s="74"/>
      <c r="F45" s="74">
        <v>27688</v>
      </c>
      <c r="G45" s="74">
        <f t="shared" si="0"/>
        <v>24454362.009999998</v>
      </c>
    </row>
    <row r="46" spans="1:7" s="36" customFormat="1" ht="15.75" customHeight="1">
      <c r="A46" s="14"/>
      <c r="B46" s="84">
        <v>45063</v>
      </c>
      <c r="C46" s="101" t="s">
        <v>54</v>
      </c>
      <c r="D46" s="100" t="s">
        <v>61</v>
      </c>
      <c r="E46" s="74"/>
      <c r="F46" s="74">
        <v>180000</v>
      </c>
      <c r="G46" s="74">
        <f t="shared" si="0"/>
        <v>24274362.009999998</v>
      </c>
    </row>
    <row r="47" spans="1:7" s="36" customFormat="1" ht="15.75" customHeight="1">
      <c r="A47" s="14"/>
      <c r="B47" s="84">
        <v>45064</v>
      </c>
      <c r="C47" s="88"/>
      <c r="D47" s="85"/>
      <c r="E47" s="74">
        <v>1149001</v>
      </c>
      <c r="F47" s="74"/>
      <c r="G47" s="74">
        <f t="shared" si="0"/>
        <v>25423363.009999998</v>
      </c>
    </row>
    <row r="48" spans="1:7" s="36" customFormat="1" ht="15.75" customHeight="1">
      <c r="A48" s="14"/>
      <c r="B48" s="84">
        <v>45064</v>
      </c>
      <c r="C48" s="88" t="s">
        <v>55</v>
      </c>
      <c r="D48" s="98" t="s">
        <v>56</v>
      </c>
      <c r="E48" s="74"/>
      <c r="F48" s="74">
        <v>322330.28999999998</v>
      </c>
      <c r="G48" s="74">
        <f t="shared" si="0"/>
        <v>25101032.719999999</v>
      </c>
    </row>
    <row r="49" spans="1:7" s="2" customFormat="1" ht="15.75" customHeight="1">
      <c r="A49" s="20"/>
      <c r="B49" s="84">
        <v>45065</v>
      </c>
      <c r="C49" s="89"/>
      <c r="D49" s="89"/>
      <c r="E49" s="74">
        <v>482410</v>
      </c>
      <c r="F49" s="74"/>
      <c r="G49" s="74">
        <f t="shared" si="0"/>
        <v>25583442.719999999</v>
      </c>
    </row>
    <row r="50" spans="1:7" s="2" customFormat="1" ht="15.75" customHeight="1">
      <c r="A50" s="20"/>
      <c r="B50" s="84">
        <v>45065</v>
      </c>
      <c r="C50" s="88" t="s">
        <v>62</v>
      </c>
      <c r="D50" s="98" t="s">
        <v>57</v>
      </c>
      <c r="E50" s="74"/>
      <c r="F50" s="74">
        <v>253700</v>
      </c>
      <c r="G50" s="74">
        <f t="shared" si="0"/>
        <v>25329742.719999999</v>
      </c>
    </row>
    <row r="51" spans="1:7" s="36" customFormat="1" ht="15.75" customHeight="1">
      <c r="A51" s="14"/>
      <c r="B51" s="84">
        <v>45066</v>
      </c>
      <c r="C51" s="85"/>
      <c r="D51" s="85"/>
      <c r="E51" s="90">
        <v>207095</v>
      </c>
      <c r="F51" s="74"/>
      <c r="G51" s="74">
        <f t="shared" si="0"/>
        <v>25536837.719999999</v>
      </c>
    </row>
    <row r="52" spans="1:7" s="36" customFormat="1" ht="15.75" customHeight="1">
      <c r="A52" s="14"/>
      <c r="B52" s="84">
        <v>45067</v>
      </c>
      <c r="C52" s="37"/>
      <c r="D52" s="37"/>
      <c r="E52" s="90">
        <v>125965</v>
      </c>
      <c r="F52" s="74"/>
      <c r="G52" s="74">
        <f t="shared" si="0"/>
        <v>25662802.719999999</v>
      </c>
    </row>
    <row r="53" spans="1:7" s="36" customFormat="1" ht="15.75" customHeight="1">
      <c r="A53" s="14"/>
      <c r="B53" s="84">
        <v>45068</v>
      </c>
      <c r="C53" s="85"/>
      <c r="D53" s="85"/>
      <c r="E53" s="74">
        <v>526490</v>
      </c>
      <c r="F53" s="74"/>
      <c r="G53" s="74">
        <f t="shared" si="0"/>
        <v>26189292.719999999</v>
      </c>
    </row>
    <row r="54" spans="1:7" s="36" customFormat="1" ht="15.75" customHeight="1">
      <c r="A54" s="14"/>
      <c r="B54" s="84">
        <v>45069</v>
      </c>
      <c r="C54" s="85"/>
      <c r="D54" s="85"/>
      <c r="E54" s="74">
        <v>565280</v>
      </c>
      <c r="F54" s="74"/>
      <c r="G54" s="74">
        <f t="shared" si="0"/>
        <v>26754572.719999999</v>
      </c>
    </row>
    <row r="55" spans="1:7" s="36" customFormat="1" ht="15.75" customHeight="1">
      <c r="A55" s="14"/>
      <c r="B55" s="84">
        <v>45069</v>
      </c>
      <c r="C55" s="85"/>
      <c r="D55" s="85" t="s">
        <v>31</v>
      </c>
      <c r="E55" s="74"/>
      <c r="F55" s="74">
        <v>100</v>
      </c>
      <c r="G55" s="74">
        <f t="shared" si="0"/>
        <v>26754472.719999999</v>
      </c>
    </row>
    <row r="56" spans="1:7" s="36" customFormat="1" ht="15.75" customHeight="1">
      <c r="A56" s="14"/>
      <c r="B56" s="84">
        <v>45070</v>
      </c>
      <c r="C56" s="85"/>
      <c r="D56" s="85"/>
      <c r="E56" s="74">
        <v>429080</v>
      </c>
      <c r="F56" s="74"/>
      <c r="G56" s="74">
        <f t="shared" si="0"/>
        <v>27183552.719999999</v>
      </c>
    </row>
    <row r="57" spans="1:7" s="36" customFormat="1" ht="15.75" customHeight="1">
      <c r="A57" s="14"/>
      <c r="B57" s="84">
        <v>45070</v>
      </c>
      <c r="C57" s="85"/>
      <c r="D57" s="85" t="s">
        <v>30</v>
      </c>
      <c r="E57" s="74">
        <v>25000</v>
      </c>
      <c r="F57" s="74"/>
      <c r="G57" s="74">
        <f t="shared" si="0"/>
        <v>27208552.719999999</v>
      </c>
    </row>
    <row r="58" spans="1:7" s="36" customFormat="1" ht="15.75" customHeight="1">
      <c r="A58" s="14"/>
      <c r="B58" s="84">
        <v>45070</v>
      </c>
      <c r="C58" s="88" t="s">
        <v>63</v>
      </c>
      <c r="D58" s="98" t="s">
        <v>64</v>
      </c>
      <c r="E58" s="74"/>
      <c r="F58" s="74">
        <v>242499.99</v>
      </c>
      <c r="G58" s="74">
        <f t="shared" si="0"/>
        <v>26966052.73</v>
      </c>
    </row>
    <row r="59" spans="1:7" s="36" customFormat="1" ht="15.75" customHeight="1">
      <c r="A59" s="14"/>
      <c r="B59" s="84">
        <v>45071</v>
      </c>
      <c r="C59" s="85"/>
      <c r="D59" s="85"/>
      <c r="E59" s="74">
        <v>446200</v>
      </c>
      <c r="F59" s="74"/>
      <c r="G59" s="74">
        <f t="shared" si="0"/>
        <v>27412252.73</v>
      </c>
    </row>
    <row r="60" spans="1:7" s="36" customFormat="1" ht="15.75" customHeight="1">
      <c r="A60" s="14"/>
      <c r="B60" s="84">
        <v>45071</v>
      </c>
      <c r="C60" s="88" t="s">
        <v>65</v>
      </c>
      <c r="D60" s="100" t="s">
        <v>66</v>
      </c>
      <c r="E60" s="74"/>
      <c r="F60" s="74">
        <v>259530</v>
      </c>
      <c r="G60" s="74">
        <f t="shared" si="0"/>
        <v>27152722.73</v>
      </c>
    </row>
    <row r="61" spans="1:7" s="36" customFormat="1" ht="15.75" customHeight="1">
      <c r="A61" s="14"/>
      <c r="B61" s="84">
        <v>45072</v>
      </c>
      <c r="C61" s="85"/>
      <c r="D61" s="85"/>
      <c r="E61" s="74">
        <v>480585</v>
      </c>
      <c r="F61" s="74"/>
      <c r="G61" s="74">
        <f t="shared" si="0"/>
        <v>27633307.73</v>
      </c>
    </row>
    <row r="62" spans="1:7" s="36" customFormat="1" ht="15.75" customHeight="1">
      <c r="A62" s="14"/>
      <c r="B62" s="84">
        <v>45073</v>
      </c>
      <c r="C62" s="85"/>
      <c r="D62" s="91"/>
      <c r="E62" s="74">
        <v>244230</v>
      </c>
      <c r="F62" s="74"/>
      <c r="G62" s="74">
        <f t="shared" si="0"/>
        <v>27877537.73</v>
      </c>
    </row>
    <row r="63" spans="1:7" s="36" customFormat="1" ht="15.75" customHeight="1">
      <c r="A63" s="14"/>
      <c r="B63" s="84">
        <v>45074</v>
      </c>
      <c r="C63" s="85"/>
      <c r="D63" s="85"/>
      <c r="E63" s="74">
        <v>131535</v>
      </c>
      <c r="F63" s="74"/>
      <c r="G63" s="74">
        <f t="shared" si="0"/>
        <v>28009072.73</v>
      </c>
    </row>
    <row r="64" spans="1:7" s="36" customFormat="1" ht="15.75" customHeight="1">
      <c r="A64" s="14"/>
      <c r="B64" s="84">
        <v>45075</v>
      </c>
      <c r="C64" s="85"/>
      <c r="D64" s="85"/>
      <c r="E64" s="74">
        <v>531590</v>
      </c>
      <c r="F64" s="74"/>
      <c r="G64" s="74">
        <f t="shared" si="0"/>
        <v>28540662.73</v>
      </c>
    </row>
    <row r="65" spans="1:8" s="36" customFormat="1" ht="15.75" customHeight="1">
      <c r="A65" s="14"/>
      <c r="B65" s="84">
        <v>45075</v>
      </c>
      <c r="C65" s="85"/>
      <c r="D65" s="85" t="s">
        <v>31</v>
      </c>
      <c r="E65" s="74"/>
      <c r="F65" s="74">
        <v>800</v>
      </c>
      <c r="G65" s="74">
        <f t="shared" si="0"/>
        <v>28539862.73</v>
      </c>
    </row>
    <row r="66" spans="1:8" s="36" customFormat="1" ht="15.75" customHeight="1">
      <c r="A66" s="14"/>
      <c r="B66" s="84">
        <v>45075</v>
      </c>
      <c r="C66" s="101" t="s">
        <v>67</v>
      </c>
      <c r="D66" s="100" t="s">
        <v>36</v>
      </c>
      <c r="E66" s="74"/>
      <c r="F66" s="74">
        <v>889734.91</v>
      </c>
      <c r="G66" s="74">
        <f t="shared" si="0"/>
        <v>27650127.82</v>
      </c>
    </row>
    <row r="67" spans="1:8" s="36" customFormat="1" ht="15.75" customHeight="1">
      <c r="A67" s="14"/>
      <c r="B67" s="84">
        <v>45075</v>
      </c>
      <c r="C67" s="101" t="s">
        <v>69</v>
      </c>
      <c r="D67" s="100" t="s">
        <v>61</v>
      </c>
      <c r="E67" s="74"/>
      <c r="F67" s="74">
        <v>2760048.2</v>
      </c>
      <c r="G67" s="74">
        <f t="shared" si="0"/>
        <v>24890079.620000001</v>
      </c>
    </row>
    <row r="68" spans="1:8" s="36" customFormat="1" ht="15.75" customHeight="1">
      <c r="A68" s="14"/>
      <c r="B68" s="84">
        <v>45075</v>
      </c>
      <c r="C68" s="101" t="s">
        <v>68</v>
      </c>
      <c r="D68" s="100" t="s">
        <v>61</v>
      </c>
      <c r="E68" s="74"/>
      <c r="F68" s="74">
        <v>2331190.5</v>
      </c>
      <c r="G68" s="74">
        <f t="shared" si="0"/>
        <v>22558889.120000001</v>
      </c>
    </row>
    <row r="69" spans="1:8" s="36" customFormat="1" ht="15.75" customHeight="1">
      <c r="A69" s="14"/>
      <c r="B69" s="84">
        <v>45075</v>
      </c>
      <c r="C69" s="101" t="s">
        <v>70</v>
      </c>
      <c r="D69" s="100" t="s">
        <v>36</v>
      </c>
      <c r="E69" s="74"/>
      <c r="F69" s="74">
        <v>414633.59</v>
      </c>
      <c r="G69" s="74">
        <f t="shared" si="0"/>
        <v>22144255.530000001</v>
      </c>
    </row>
    <row r="70" spans="1:8" s="36" customFormat="1" ht="15.75" customHeight="1">
      <c r="A70" s="14"/>
      <c r="B70" s="84">
        <v>45076</v>
      </c>
      <c r="C70" s="85"/>
      <c r="D70" s="85"/>
      <c r="E70" s="74">
        <v>530800</v>
      </c>
      <c r="F70" s="74"/>
      <c r="G70" s="74">
        <f t="shared" si="0"/>
        <v>22675055.530000001</v>
      </c>
    </row>
    <row r="71" spans="1:8" s="36" customFormat="1" ht="15.75" customHeight="1">
      <c r="A71" s="14"/>
      <c r="B71" s="84">
        <v>45076</v>
      </c>
      <c r="C71" s="88" t="s">
        <v>71</v>
      </c>
      <c r="D71" s="98" t="s">
        <v>38</v>
      </c>
      <c r="E71" s="74"/>
      <c r="F71" s="74">
        <v>472000</v>
      </c>
      <c r="G71" s="74">
        <f t="shared" si="0"/>
        <v>22203055.530000001</v>
      </c>
    </row>
    <row r="72" spans="1:8" s="36" customFormat="1" ht="15.75" customHeight="1">
      <c r="A72" s="14"/>
      <c r="B72" s="84">
        <v>45076</v>
      </c>
      <c r="C72" s="88" t="s">
        <v>72</v>
      </c>
      <c r="D72" s="98" t="s">
        <v>73</v>
      </c>
      <c r="E72" s="74"/>
      <c r="F72" s="74">
        <v>341666.67</v>
      </c>
      <c r="G72" s="74">
        <f t="shared" si="0"/>
        <v>21861388.859999999</v>
      </c>
    </row>
    <row r="73" spans="1:8" s="36" customFormat="1" ht="15.75" customHeight="1">
      <c r="A73" s="14"/>
      <c r="B73" s="84">
        <v>45077</v>
      </c>
      <c r="C73" s="85"/>
      <c r="D73" s="85"/>
      <c r="E73" s="74">
        <v>476405</v>
      </c>
      <c r="F73" s="74"/>
      <c r="G73" s="74">
        <f t="shared" si="0"/>
        <v>22337793.859999999</v>
      </c>
    </row>
    <row r="74" spans="1:8" ht="21" customHeight="1" thickBot="1">
      <c r="A74" s="14"/>
      <c r="B74" s="93"/>
      <c r="C74" s="94"/>
      <c r="D74" s="95" t="s">
        <v>11</v>
      </c>
      <c r="E74" s="96">
        <f>SUM(E13:E73)</f>
        <v>15176489.4</v>
      </c>
      <c r="F74" s="96">
        <f>SUM(F13:F73)</f>
        <v>11288705.58</v>
      </c>
      <c r="G74" s="97"/>
    </row>
    <row r="75" spans="1:8" s="2" customFormat="1" ht="21" customHeight="1">
      <c r="A75" s="20"/>
      <c r="B75" s="68"/>
      <c r="C75" s="22"/>
      <c r="D75" s="73"/>
      <c r="E75" s="69"/>
      <c r="F75" s="23"/>
      <c r="G75" s="23"/>
    </row>
    <row r="76" spans="1:8" s="2" customFormat="1" ht="21" customHeight="1">
      <c r="A76" s="20"/>
      <c r="B76" s="68"/>
      <c r="C76" s="22"/>
      <c r="D76" s="22"/>
      <c r="E76" s="69"/>
      <c r="F76" s="23"/>
      <c r="G76" s="23"/>
      <c r="H76" s="3"/>
    </row>
    <row r="77" spans="1:8" s="36" customFormat="1" ht="15.75">
      <c r="A77" s="26"/>
      <c r="B77" s="27"/>
      <c r="C77" s="28"/>
      <c r="D77" s="29"/>
      <c r="E77" s="72"/>
      <c r="F77" s="92"/>
      <c r="G77" s="31"/>
      <c r="H77" s="4"/>
    </row>
    <row r="78" spans="1:8" s="36" customFormat="1" ht="15.75">
      <c r="B78" s="108" t="s">
        <v>21</v>
      </c>
      <c r="C78" s="108"/>
      <c r="D78" s="113" t="s">
        <v>33</v>
      </c>
      <c r="E78" s="113"/>
      <c r="F78" s="110" t="s">
        <v>25</v>
      </c>
      <c r="G78" s="110"/>
      <c r="H78" s="4"/>
    </row>
    <row r="79" spans="1:8" s="36" customFormat="1" ht="15.75">
      <c r="B79" s="109" t="s">
        <v>22</v>
      </c>
      <c r="C79" s="109"/>
      <c r="D79" s="113" t="s">
        <v>28</v>
      </c>
      <c r="E79" s="113"/>
      <c r="F79" s="111" t="s">
        <v>19</v>
      </c>
      <c r="G79" s="111"/>
    </row>
    <row r="80" spans="1:8" s="36" customFormat="1" ht="15.75">
      <c r="B80" s="110" t="s">
        <v>23</v>
      </c>
      <c r="C80" s="110"/>
      <c r="D80" s="114" t="s">
        <v>29</v>
      </c>
      <c r="E80" s="114"/>
      <c r="F80" s="112" t="s">
        <v>20</v>
      </c>
      <c r="G80" s="112"/>
    </row>
    <row r="81" spans="1:7" s="36" customFormat="1" ht="15.75">
      <c r="A81" s="14"/>
      <c r="B81" s="10"/>
      <c r="C81" s="10"/>
      <c r="D81" s="12"/>
      <c r="E81" s="5"/>
      <c r="F81" s="7"/>
      <c r="G81" s="4"/>
    </row>
  </sheetData>
  <mergeCells count="13">
    <mergeCell ref="B79:C79"/>
    <mergeCell ref="B80:C80"/>
    <mergeCell ref="F78:G78"/>
    <mergeCell ref="F79:G79"/>
    <mergeCell ref="F80:G80"/>
    <mergeCell ref="D78:E78"/>
    <mergeCell ref="D79:E79"/>
    <mergeCell ref="D80:E80"/>
    <mergeCell ref="B6:G6"/>
    <mergeCell ref="B5:G5"/>
    <mergeCell ref="B7:G7"/>
    <mergeCell ref="B9:G9"/>
    <mergeCell ref="B78:C78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abSelected="1" topLeftCell="C28" workbookViewId="0">
      <selection activeCell="J21" sqref="J21"/>
    </sheetView>
  </sheetViews>
  <sheetFormatPr baseColWidth="10" defaultRowHeight="15"/>
  <cols>
    <col min="1" max="1" width="3.140625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5" style="1" customWidth="1"/>
    <col min="8" max="8" width="8" style="1" customWidth="1"/>
    <col min="9" max="16384" width="11.42578125" style="1"/>
  </cols>
  <sheetData>
    <row r="1" spans="1:7" s="36" customFormat="1">
      <c r="B1" s="12"/>
      <c r="C1" s="10"/>
      <c r="D1" s="12"/>
      <c r="E1" s="7"/>
      <c r="F1" s="7"/>
    </row>
    <row r="2" spans="1:7">
      <c r="B2" s="11"/>
      <c r="C2" s="13"/>
      <c r="D2" s="11"/>
      <c r="E2" s="9"/>
      <c r="F2" s="9"/>
      <c r="G2" s="6"/>
    </row>
    <row r="3" spans="1:7">
      <c r="B3" s="11"/>
      <c r="C3" s="13"/>
      <c r="D3" s="11"/>
      <c r="E3" s="9"/>
      <c r="F3" s="9"/>
      <c r="G3" s="6"/>
    </row>
    <row r="4" spans="1:7">
      <c r="B4" s="11"/>
      <c r="C4" s="13"/>
      <c r="D4" s="11"/>
      <c r="E4" s="9"/>
      <c r="F4" s="9"/>
      <c r="G4" s="6"/>
    </row>
    <row r="5" spans="1:7" s="36" customFormat="1">
      <c r="B5" s="11"/>
      <c r="C5" s="13"/>
      <c r="D5" s="11"/>
      <c r="E5" s="9"/>
      <c r="F5" s="9"/>
      <c r="G5" s="6"/>
    </row>
    <row r="6" spans="1:7" ht="18.75">
      <c r="B6" s="104" t="s">
        <v>9</v>
      </c>
      <c r="C6" s="104"/>
      <c r="D6" s="104"/>
      <c r="E6" s="104"/>
      <c r="F6" s="104"/>
      <c r="G6" s="104"/>
    </row>
    <row r="7" spans="1:7" ht="18.75">
      <c r="B7" s="104" t="s">
        <v>8</v>
      </c>
      <c r="C7" s="104"/>
      <c r="D7" s="104"/>
      <c r="E7" s="104"/>
      <c r="F7" s="104"/>
      <c r="G7" s="104"/>
    </row>
    <row r="8" spans="1:7" ht="18.75">
      <c r="B8" s="104" t="s">
        <v>74</v>
      </c>
      <c r="C8" s="104"/>
      <c r="D8" s="104"/>
      <c r="E8" s="104"/>
      <c r="F8" s="104"/>
      <c r="G8" s="104"/>
    </row>
    <row r="9" spans="1:7" ht="16.5" thickBot="1">
      <c r="A9" s="14"/>
      <c r="B9" s="15"/>
      <c r="C9" s="16"/>
      <c r="D9" s="15"/>
      <c r="E9" s="18"/>
      <c r="F9" s="18"/>
      <c r="G9" s="19"/>
    </row>
    <row r="10" spans="1:7" ht="17.25" thickBot="1">
      <c r="A10" s="14"/>
      <c r="B10" s="115" t="s">
        <v>12</v>
      </c>
      <c r="C10" s="116"/>
      <c r="D10" s="116"/>
      <c r="E10" s="116"/>
      <c r="F10" s="116"/>
      <c r="G10" s="117"/>
    </row>
    <row r="11" spans="1:7" ht="16.5" thickBot="1">
      <c r="A11" s="14"/>
      <c r="B11" s="38"/>
      <c r="C11" s="40"/>
      <c r="D11" s="39"/>
      <c r="E11" s="41"/>
      <c r="F11" s="42"/>
      <c r="G11" s="43" t="s">
        <v>6</v>
      </c>
    </row>
    <row r="12" spans="1:7" ht="16.5" thickBot="1">
      <c r="A12" s="14"/>
      <c r="B12" s="38" t="s">
        <v>0</v>
      </c>
      <c r="C12" s="44" t="s">
        <v>1</v>
      </c>
      <c r="D12" s="39" t="s">
        <v>2</v>
      </c>
      <c r="E12" s="45" t="s">
        <v>3</v>
      </c>
      <c r="F12" s="46" t="s">
        <v>4</v>
      </c>
      <c r="G12" s="45" t="s">
        <v>5</v>
      </c>
    </row>
    <row r="13" spans="1:7" s="2" customFormat="1" ht="16.5" customHeight="1">
      <c r="A13" s="20"/>
      <c r="B13" s="62">
        <v>45046</v>
      </c>
      <c r="C13" s="47"/>
      <c r="D13" s="48" t="s">
        <v>6</v>
      </c>
      <c r="E13" s="49"/>
      <c r="F13" s="50"/>
      <c r="G13" s="64">
        <v>25793938.550000001</v>
      </c>
    </row>
    <row r="14" spans="1:7" s="2" customFormat="1" ht="16.5" customHeight="1">
      <c r="A14" s="20"/>
      <c r="B14" s="63">
        <v>45047</v>
      </c>
      <c r="C14" s="51"/>
      <c r="D14" s="52"/>
      <c r="E14" s="53">
        <v>91350</v>
      </c>
      <c r="F14" s="54"/>
      <c r="G14" s="64">
        <f>SUM(G13+E14)</f>
        <v>25885288.550000001</v>
      </c>
    </row>
    <row r="15" spans="1:7" ht="15.75" customHeight="1">
      <c r="A15" s="14"/>
      <c r="B15" s="63">
        <v>45048</v>
      </c>
      <c r="C15" s="51"/>
      <c r="D15" s="55"/>
      <c r="E15" s="53">
        <v>325435</v>
      </c>
      <c r="F15" s="54"/>
      <c r="G15" s="64">
        <f t="shared" ref="G15:G44" si="0">SUM(G14+E15)</f>
        <v>26210723.550000001</v>
      </c>
    </row>
    <row r="16" spans="1:7" ht="15.75">
      <c r="A16" s="14" t="s">
        <v>18</v>
      </c>
      <c r="B16" s="63">
        <v>45049</v>
      </c>
      <c r="C16" s="51"/>
      <c r="D16" s="55"/>
      <c r="E16" s="53">
        <v>314575</v>
      </c>
      <c r="F16" s="54"/>
      <c r="G16" s="64">
        <f t="shared" si="0"/>
        <v>26525298.550000001</v>
      </c>
    </row>
    <row r="17" spans="1:7" ht="15.75">
      <c r="A17" s="14"/>
      <c r="B17" s="63">
        <v>45050</v>
      </c>
      <c r="C17" s="51"/>
      <c r="D17" s="52"/>
      <c r="E17" s="53">
        <v>313415</v>
      </c>
      <c r="F17" s="54"/>
      <c r="G17" s="64">
        <f t="shared" si="0"/>
        <v>26838713.550000001</v>
      </c>
    </row>
    <row r="18" spans="1:7" ht="15.75">
      <c r="A18" s="14"/>
      <c r="B18" s="63">
        <v>45051</v>
      </c>
      <c r="C18" s="56"/>
      <c r="D18" s="52"/>
      <c r="E18" s="53">
        <v>320460</v>
      </c>
      <c r="F18" s="54"/>
      <c r="G18" s="64">
        <f t="shared" si="0"/>
        <v>27159173.550000001</v>
      </c>
    </row>
    <row r="19" spans="1:7" ht="15.75">
      <c r="A19" s="14"/>
      <c r="B19" s="63">
        <v>45052</v>
      </c>
      <c r="C19" s="51"/>
      <c r="D19" s="52"/>
      <c r="E19" s="53">
        <v>180885</v>
      </c>
      <c r="F19" s="54"/>
      <c r="G19" s="64">
        <f t="shared" si="0"/>
        <v>27340058.550000001</v>
      </c>
    </row>
    <row r="20" spans="1:7" s="2" customFormat="1" ht="15.75">
      <c r="A20" s="20"/>
      <c r="B20" s="63">
        <v>45053</v>
      </c>
      <c r="C20" s="57"/>
      <c r="D20" s="52"/>
      <c r="E20" s="53">
        <v>91995</v>
      </c>
      <c r="F20" s="54"/>
      <c r="G20" s="64">
        <f t="shared" si="0"/>
        <v>27432053.550000001</v>
      </c>
    </row>
    <row r="21" spans="1:7" s="2" customFormat="1" ht="15.75">
      <c r="A21" s="20"/>
      <c r="B21" s="63">
        <v>45054</v>
      </c>
      <c r="C21" s="56"/>
      <c r="D21" s="52"/>
      <c r="E21" s="53">
        <v>345685</v>
      </c>
      <c r="F21" s="54"/>
      <c r="G21" s="64">
        <f t="shared" si="0"/>
        <v>27777738.550000001</v>
      </c>
    </row>
    <row r="22" spans="1:7" s="2" customFormat="1" ht="15.75">
      <c r="A22" s="20"/>
      <c r="B22" s="63">
        <v>45055</v>
      </c>
      <c r="C22" s="56"/>
      <c r="D22" s="52"/>
      <c r="E22" s="53">
        <v>339725</v>
      </c>
      <c r="F22" s="54"/>
      <c r="G22" s="64">
        <f t="shared" si="0"/>
        <v>28117463.550000001</v>
      </c>
    </row>
    <row r="23" spans="1:7" s="2" customFormat="1" ht="15.75">
      <c r="A23" s="20"/>
      <c r="B23" s="63">
        <v>45056</v>
      </c>
      <c r="C23" s="56"/>
      <c r="D23" s="52"/>
      <c r="E23" s="53">
        <v>351810</v>
      </c>
      <c r="F23" s="54"/>
      <c r="G23" s="64">
        <f t="shared" si="0"/>
        <v>28469273.550000001</v>
      </c>
    </row>
    <row r="24" spans="1:7" s="2" customFormat="1" ht="15.75">
      <c r="A24" s="20"/>
      <c r="B24" s="63">
        <v>45057</v>
      </c>
      <c r="C24" s="56"/>
      <c r="D24" s="52"/>
      <c r="E24" s="53">
        <v>318375</v>
      </c>
      <c r="F24" s="54"/>
      <c r="G24" s="64">
        <f t="shared" si="0"/>
        <v>28787648.550000001</v>
      </c>
    </row>
    <row r="25" spans="1:7" s="2" customFormat="1" ht="15.75">
      <c r="A25" s="20"/>
      <c r="B25" s="63">
        <v>45058</v>
      </c>
      <c r="C25" s="56"/>
      <c r="D25" s="52"/>
      <c r="E25" s="53">
        <v>310860</v>
      </c>
      <c r="F25" s="54"/>
      <c r="G25" s="64">
        <f t="shared" si="0"/>
        <v>29098508.550000001</v>
      </c>
    </row>
    <row r="26" spans="1:7" s="2" customFormat="1" ht="15.75">
      <c r="A26" s="20"/>
      <c r="B26" s="63">
        <v>45059</v>
      </c>
      <c r="C26" s="56"/>
      <c r="D26" s="52"/>
      <c r="E26" s="65">
        <v>163305</v>
      </c>
      <c r="F26" s="66"/>
      <c r="G26" s="64">
        <f t="shared" si="0"/>
        <v>29261813.550000001</v>
      </c>
    </row>
    <row r="27" spans="1:7" s="2" customFormat="1" ht="15.75">
      <c r="A27" s="20"/>
      <c r="B27" s="63">
        <v>45060</v>
      </c>
      <c r="C27" s="56"/>
      <c r="D27" s="52"/>
      <c r="E27" s="70">
        <v>90765</v>
      </c>
      <c r="F27" s="54"/>
      <c r="G27" s="64">
        <f t="shared" si="0"/>
        <v>29352578.550000001</v>
      </c>
    </row>
    <row r="28" spans="1:7" s="2" customFormat="1" ht="15.75">
      <c r="A28" s="20"/>
      <c r="B28" s="63">
        <v>45061</v>
      </c>
      <c r="C28" s="56"/>
      <c r="D28" s="52"/>
      <c r="E28" s="53">
        <v>333085</v>
      </c>
      <c r="F28" s="54"/>
      <c r="G28" s="64">
        <f t="shared" si="0"/>
        <v>29685663.550000001</v>
      </c>
    </row>
    <row r="29" spans="1:7" s="2" customFormat="1" ht="15.75">
      <c r="A29" s="20"/>
      <c r="B29" s="63">
        <v>45062</v>
      </c>
      <c r="C29" s="56"/>
      <c r="D29" s="52"/>
      <c r="E29" s="53">
        <v>320320</v>
      </c>
      <c r="F29" s="54"/>
      <c r="G29" s="64">
        <f t="shared" si="0"/>
        <v>30005983.550000001</v>
      </c>
    </row>
    <row r="30" spans="1:7" s="2" customFormat="1" ht="15.75">
      <c r="A30" s="20"/>
      <c r="B30" s="63">
        <v>45063</v>
      </c>
      <c r="C30" s="56"/>
      <c r="D30" s="52"/>
      <c r="E30" s="53">
        <v>316035</v>
      </c>
      <c r="F30" s="54"/>
      <c r="G30" s="64">
        <f t="shared" si="0"/>
        <v>30322018.550000001</v>
      </c>
    </row>
    <row r="31" spans="1:7" s="2" customFormat="1" ht="15.75">
      <c r="A31" s="20"/>
      <c r="B31" s="63">
        <v>45064</v>
      </c>
      <c r="C31" s="56"/>
      <c r="D31" s="52"/>
      <c r="E31" s="53">
        <v>321310</v>
      </c>
      <c r="F31" s="54"/>
      <c r="G31" s="64">
        <f t="shared" si="0"/>
        <v>30643328.550000001</v>
      </c>
    </row>
    <row r="32" spans="1:7" s="2" customFormat="1" ht="15.75">
      <c r="A32" s="20"/>
      <c r="B32" s="63">
        <v>45065</v>
      </c>
      <c r="C32" s="56"/>
      <c r="D32" s="52"/>
      <c r="E32" s="53">
        <v>305475</v>
      </c>
      <c r="F32" s="54"/>
      <c r="G32" s="64">
        <f t="shared" si="0"/>
        <v>30948803.550000001</v>
      </c>
    </row>
    <row r="33" spans="1:7" s="2" customFormat="1" ht="15.75">
      <c r="A33" s="20"/>
      <c r="B33" s="63">
        <v>45066</v>
      </c>
      <c r="C33" s="56"/>
      <c r="D33" s="52"/>
      <c r="E33" s="53">
        <v>165870</v>
      </c>
      <c r="F33" s="102"/>
      <c r="G33" s="64">
        <f t="shared" si="0"/>
        <v>31114673.550000001</v>
      </c>
    </row>
    <row r="34" spans="1:7" s="2" customFormat="1" ht="15.75">
      <c r="A34" s="20"/>
      <c r="B34" s="63">
        <v>45067</v>
      </c>
      <c r="C34" s="56"/>
      <c r="D34" s="52"/>
      <c r="E34" s="53">
        <v>81390</v>
      </c>
      <c r="F34" s="102"/>
      <c r="G34" s="64">
        <f t="shared" si="0"/>
        <v>31196063.550000001</v>
      </c>
    </row>
    <row r="35" spans="1:7" s="2" customFormat="1" ht="15.75">
      <c r="A35" s="20"/>
      <c r="B35" s="63">
        <v>45068</v>
      </c>
      <c r="C35" s="56"/>
      <c r="D35" s="52"/>
      <c r="E35" s="53">
        <v>320570</v>
      </c>
      <c r="F35" s="102"/>
      <c r="G35" s="64">
        <f t="shared" si="0"/>
        <v>31516633.550000001</v>
      </c>
    </row>
    <row r="36" spans="1:7" s="2" customFormat="1" ht="15.75">
      <c r="A36" s="20"/>
      <c r="B36" s="63">
        <v>45069</v>
      </c>
      <c r="C36" s="56"/>
      <c r="D36" s="52"/>
      <c r="E36" s="53">
        <v>309910</v>
      </c>
      <c r="F36" s="102"/>
      <c r="G36" s="64">
        <f t="shared" si="0"/>
        <v>31826543.550000001</v>
      </c>
    </row>
    <row r="37" spans="1:7" s="2" customFormat="1" ht="15.75">
      <c r="A37" s="20"/>
      <c r="B37" s="63">
        <v>45070</v>
      </c>
      <c r="C37" s="56"/>
      <c r="D37" s="52"/>
      <c r="E37" s="53">
        <v>225405</v>
      </c>
      <c r="F37" s="102"/>
      <c r="G37" s="64">
        <f t="shared" si="0"/>
        <v>32051948.550000001</v>
      </c>
    </row>
    <row r="38" spans="1:7" s="2" customFormat="1" ht="15" customHeight="1">
      <c r="A38" s="20"/>
      <c r="B38" s="63">
        <v>45071</v>
      </c>
      <c r="C38" s="56"/>
      <c r="D38" s="52"/>
      <c r="E38" s="53">
        <v>278915</v>
      </c>
      <c r="F38" s="102"/>
      <c r="G38" s="64">
        <f t="shared" si="0"/>
        <v>32330863.550000001</v>
      </c>
    </row>
    <row r="39" spans="1:7" s="2" customFormat="1" ht="15.75">
      <c r="A39" s="20"/>
      <c r="B39" s="63">
        <v>45072</v>
      </c>
      <c r="C39" s="56"/>
      <c r="D39" s="52"/>
      <c r="E39" s="53">
        <v>299015</v>
      </c>
      <c r="F39" s="102"/>
      <c r="G39" s="64">
        <f t="shared" si="0"/>
        <v>32629878.550000001</v>
      </c>
    </row>
    <row r="40" spans="1:7" s="2" customFormat="1" ht="15.75">
      <c r="A40" s="20"/>
      <c r="B40" s="63">
        <v>45073</v>
      </c>
      <c r="C40" s="56"/>
      <c r="D40" s="85"/>
      <c r="E40" s="53">
        <v>171780</v>
      </c>
      <c r="F40" s="102"/>
      <c r="G40" s="64">
        <f t="shared" si="0"/>
        <v>32801658.550000001</v>
      </c>
    </row>
    <row r="41" spans="1:7" s="2" customFormat="1" ht="15.75">
      <c r="A41" s="20"/>
      <c r="B41" s="63">
        <v>45074</v>
      </c>
      <c r="C41" s="56"/>
      <c r="D41" s="85"/>
      <c r="E41" s="53">
        <v>71535</v>
      </c>
      <c r="F41" s="102"/>
      <c r="G41" s="64">
        <f t="shared" si="0"/>
        <v>32873193.550000001</v>
      </c>
    </row>
    <row r="42" spans="1:7" s="2" customFormat="1" ht="15.75">
      <c r="A42" s="20"/>
      <c r="B42" s="63">
        <v>45075</v>
      </c>
      <c r="C42" s="56"/>
      <c r="D42" s="52"/>
      <c r="E42" s="53">
        <v>308010</v>
      </c>
      <c r="F42" s="102"/>
      <c r="G42" s="64">
        <f t="shared" si="0"/>
        <v>33181203.550000001</v>
      </c>
    </row>
    <row r="43" spans="1:7" s="2" customFormat="1" ht="15.75">
      <c r="A43" s="20"/>
      <c r="B43" s="63">
        <v>45076</v>
      </c>
      <c r="C43" s="56"/>
      <c r="D43" s="52"/>
      <c r="E43" s="53">
        <v>296025</v>
      </c>
      <c r="F43" s="54"/>
      <c r="G43" s="64">
        <f t="shared" si="0"/>
        <v>33477228.550000001</v>
      </c>
    </row>
    <row r="44" spans="1:7" s="2" customFormat="1" ht="16.5" thickBot="1">
      <c r="A44" s="20"/>
      <c r="B44" s="63">
        <v>45077</v>
      </c>
      <c r="C44" s="56"/>
      <c r="D44" s="52"/>
      <c r="E44" s="53">
        <v>303415</v>
      </c>
      <c r="F44" s="54"/>
      <c r="G44" s="64">
        <f t="shared" si="0"/>
        <v>33780643.549999997</v>
      </c>
    </row>
    <row r="45" spans="1:7" ht="21" customHeight="1" thickBot="1">
      <c r="A45" s="14"/>
      <c r="B45" s="58"/>
      <c r="C45" s="59"/>
      <c r="D45" s="59" t="s">
        <v>11</v>
      </c>
      <c r="E45" s="60">
        <f>SUM(E14:E44)</f>
        <v>7986705</v>
      </c>
      <c r="F45" s="60">
        <f>SUM(F14:F44)</f>
        <v>0</v>
      </c>
      <c r="G45" s="61"/>
    </row>
    <row r="46" spans="1:7" s="2" customFormat="1" ht="21" customHeight="1">
      <c r="A46" s="20"/>
      <c r="B46" s="21"/>
      <c r="C46" s="22"/>
      <c r="D46" s="22"/>
      <c r="E46" s="23"/>
      <c r="G46" s="23"/>
    </row>
    <row r="47" spans="1:7" ht="15" customHeight="1">
      <c r="A47" s="14"/>
      <c r="B47" s="24"/>
      <c r="C47" s="24"/>
      <c r="D47" s="24"/>
      <c r="E47" s="69"/>
      <c r="F47" s="25"/>
      <c r="G47" s="25"/>
    </row>
    <row r="48" spans="1:7" ht="15" customHeight="1">
      <c r="A48" s="14"/>
      <c r="B48" s="26"/>
      <c r="C48" s="27"/>
      <c r="D48" s="28"/>
      <c r="E48" s="29"/>
      <c r="F48" s="30"/>
      <c r="G48" s="71"/>
    </row>
    <row r="49" spans="1:7" ht="15" customHeight="1">
      <c r="A49" s="14"/>
      <c r="B49" s="26"/>
      <c r="C49" s="27"/>
      <c r="D49" s="28"/>
      <c r="E49" s="29"/>
      <c r="F49" s="30"/>
      <c r="G49" s="71"/>
    </row>
    <row r="50" spans="1:7" ht="15" customHeight="1">
      <c r="A50" s="14"/>
      <c r="B50" s="108" t="s">
        <v>14</v>
      </c>
      <c r="C50" s="108"/>
      <c r="D50" s="113" t="s">
        <v>34</v>
      </c>
      <c r="E50" s="113"/>
      <c r="F50" s="110" t="s">
        <v>24</v>
      </c>
      <c r="G50" s="110"/>
    </row>
    <row r="51" spans="1:7" ht="15.75">
      <c r="A51" s="14"/>
      <c r="B51" s="109" t="s">
        <v>16</v>
      </c>
      <c r="C51" s="109"/>
      <c r="D51" s="113" t="s">
        <v>26</v>
      </c>
      <c r="E51" s="113"/>
      <c r="F51" s="111" t="s">
        <v>17</v>
      </c>
      <c r="G51" s="111"/>
    </row>
    <row r="52" spans="1:7" ht="15.75">
      <c r="A52" s="14"/>
      <c r="B52" s="110" t="s">
        <v>15</v>
      </c>
      <c r="C52" s="110"/>
      <c r="D52" s="114" t="s">
        <v>27</v>
      </c>
      <c r="E52" s="114"/>
      <c r="F52" s="112" t="s">
        <v>10</v>
      </c>
      <c r="G52" s="112"/>
    </row>
    <row r="53" spans="1:7" ht="15.75">
      <c r="A53" s="14"/>
      <c r="B53" s="24"/>
      <c r="C53" s="24"/>
      <c r="D53" s="24"/>
      <c r="E53" s="33"/>
      <c r="F53" s="32"/>
      <c r="G53" s="33"/>
    </row>
    <row r="54" spans="1:7" ht="15.75">
      <c r="A54" s="14"/>
      <c r="B54" s="24"/>
      <c r="C54" s="24"/>
      <c r="D54" s="24"/>
      <c r="E54" s="34"/>
      <c r="F54" s="32"/>
      <c r="G54" s="35"/>
    </row>
    <row r="55" spans="1:7" ht="15.75">
      <c r="A55" s="14"/>
      <c r="B55" s="24"/>
      <c r="C55" s="24"/>
      <c r="D55" s="24"/>
      <c r="E55" s="34"/>
      <c r="F55" s="34"/>
      <c r="G55" s="35"/>
    </row>
    <row r="56" spans="1:7" ht="15.75">
      <c r="A56" s="14"/>
      <c r="B56" s="24"/>
      <c r="C56" s="24"/>
      <c r="D56" s="24"/>
      <c r="E56" s="34"/>
      <c r="F56" s="34"/>
      <c r="G56" s="35"/>
    </row>
    <row r="57" spans="1:7" ht="15.75">
      <c r="A57" s="14"/>
      <c r="B57" s="24"/>
      <c r="C57" s="24"/>
      <c r="D57" s="24"/>
      <c r="E57" s="34"/>
      <c r="F57" s="34"/>
      <c r="G57" s="35"/>
    </row>
    <row r="58" spans="1:7" ht="15" customHeight="1">
      <c r="F58" s="34"/>
      <c r="G58" s="4"/>
    </row>
    <row r="59" spans="1:7">
      <c r="G59" s="3"/>
    </row>
    <row r="60" spans="1:7">
      <c r="G60" s="4"/>
    </row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</sheetData>
  <mergeCells count="13">
    <mergeCell ref="B10:G10"/>
    <mergeCell ref="B6:G6"/>
    <mergeCell ref="B7:G7"/>
    <mergeCell ref="B8:G8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MARZO 2023</vt:lpstr>
      <vt:lpstr> NUEVA COLECTORA MARZO 2023</vt:lpstr>
      <vt:lpstr>'COLECTORA OMSA 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2023-06-12T18:17:15Z</cp:lastPrinted>
  <dcterms:created xsi:type="dcterms:W3CDTF">2018-06-11T12:44:56Z</dcterms:created>
  <dcterms:modified xsi:type="dcterms:W3CDTF">2023-06-13T16:56:18Z</dcterms:modified>
</cp:coreProperties>
</file>