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turbi\Documents\"/>
    </mc:Choice>
  </mc:AlternateContent>
  <xr:revisionPtr revIDLastSave="0" documentId="13_ncr:1_{AE346AFC-0BB8-42B3-B5A9-7E9A6379D222}" xr6:coauthVersionLast="47" xr6:coauthVersionMax="47" xr10:uidLastSave="{00000000-0000-0000-0000-000000000000}"/>
  <bookViews>
    <workbookView xWindow="-120" yWindow="-120" windowWidth="24240" windowHeight="13140" xr2:uid="{9526F16A-B293-41F4-A395-7793591F1A67}"/>
  </bookViews>
  <sheets>
    <sheet name="colectora" sheetId="1" r:id="rId1"/>
    <sheet name="nueva colectora" sheetId="2" r:id="rId2"/>
  </sheets>
  <externalReferences>
    <externalReference r:id="rId3"/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8" i="2" l="1"/>
  <c r="E58" i="2"/>
  <c r="G12" i="2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46" i="2" s="1"/>
  <c r="G47" i="2" s="1"/>
  <c r="G48" i="2" s="1"/>
  <c r="G49" i="2" s="1"/>
  <c r="G50" i="2" s="1"/>
  <c r="G51" i="2" s="1"/>
  <c r="G52" i="2" s="1"/>
  <c r="G53" i="2" s="1"/>
  <c r="G54" i="2" s="1"/>
  <c r="G55" i="2" s="1"/>
  <c r="G56" i="2" s="1"/>
  <c r="G57" i="2" s="1"/>
  <c r="F51" i="1"/>
  <c r="E51" i="1"/>
  <c r="G12" i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11" i="1"/>
</calcChain>
</file>

<file path=xl/sharedStrings.xml><?xml version="1.0" encoding="utf-8"?>
<sst xmlns="http://schemas.openxmlformats.org/spreadsheetml/2006/main" count="86" uniqueCount="63">
  <si>
    <t xml:space="preserve">  Presidencia de la República </t>
  </si>
  <si>
    <t xml:space="preserve">  Oficina Metropolitana de Servicios de Autobuses</t>
  </si>
  <si>
    <t>Del 01 a 30 de Noviembre 2022</t>
  </si>
  <si>
    <t>Cuenta Bancaria No 010 - 252250 - 2</t>
  </si>
  <si>
    <t>BALANCE INICIAL</t>
  </si>
  <si>
    <t>FECHA</t>
  </si>
  <si>
    <t>No. LIB</t>
  </si>
  <si>
    <t>DESCRIPCION</t>
  </si>
  <si>
    <t>DEBITO</t>
  </si>
  <si>
    <t>CREDITO</t>
  </si>
  <si>
    <t>BALANCE</t>
  </si>
  <si>
    <t>LIB-3216</t>
  </si>
  <si>
    <t>Pago Ncf. 91 Reparacion Aut.</t>
  </si>
  <si>
    <t>LIB-3269</t>
  </si>
  <si>
    <t>Pago Ncf. 172  Reparacion Aut.</t>
  </si>
  <si>
    <t>Pago Aquiler de Guagua  Salud Publica</t>
  </si>
  <si>
    <t>Nota De Debito</t>
  </si>
  <si>
    <t>DP. No Omsa</t>
  </si>
  <si>
    <t>LIB-3553</t>
  </si>
  <si>
    <t>Pago Incentivo</t>
  </si>
  <si>
    <t>NOTA DEBITO</t>
  </si>
  <si>
    <t>Pago Aquiler de Guagua Medio Ambiente</t>
  </si>
  <si>
    <t>TOTAL</t>
  </si>
  <si>
    <t xml:space="preserve">    Licda.  Miloidis Turbi P.</t>
  </si>
  <si>
    <t xml:space="preserve">                                            Licda Ruth Garcia</t>
  </si>
  <si>
    <t xml:space="preserve">                 Licda. Lidia Estevez</t>
  </si>
  <si>
    <t xml:space="preserve">    Preparado Por </t>
  </si>
  <si>
    <t xml:space="preserve">                                          Revisado por</t>
  </si>
  <si>
    <t xml:space="preserve">              Aprobado por</t>
  </si>
  <si>
    <t xml:space="preserve"> Contador 1</t>
  </si>
  <si>
    <t xml:space="preserve">                                      Contadora  General</t>
  </si>
  <si>
    <t xml:space="preserve">            Directora Financiera</t>
  </si>
  <si>
    <t>Del 01 al 30 de Noviembre 2022</t>
  </si>
  <si>
    <t>Cuenta Bancaria No 960 - 222953- 5</t>
  </si>
  <si>
    <t>DP/CK/ED/TR</t>
  </si>
  <si>
    <t>LIB-3214</t>
  </si>
  <si>
    <t>PAGO NCF. 8810-8848 Seg. De Persona</t>
  </si>
  <si>
    <t>LIB-3217</t>
  </si>
  <si>
    <t xml:space="preserve">Pago Ncf 34 Reparaion </t>
  </si>
  <si>
    <t>LIB-3234</t>
  </si>
  <si>
    <t>PAGO NCF. 27</t>
  </si>
  <si>
    <t xml:space="preserve">                  </t>
  </si>
  <si>
    <t>LIB-3251</t>
  </si>
  <si>
    <t>LIB-3259</t>
  </si>
  <si>
    <t xml:space="preserve">Pago Ncf 35Reparaion </t>
  </si>
  <si>
    <t>LIB-3261</t>
  </si>
  <si>
    <t>PAGO NCF. 26</t>
  </si>
  <si>
    <t>LIB-3228</t>
  </si>
  <si>
    <t xml:space="preserve">Reparacion </t>
  </si>
  <si>
    <t>LIB-33285</t>
  </si>
  <si>
    <t>Viatico</t>
  </si>
  <si>
    <t>LIB-3521</t>
  </si>
  <si>
    <t>LIB-3529</t>
  </si>
  <si>
    <t>LIB-3563</t>
  </si>
  <si>
    <t>LIB-3573</t>
  </si>
  <si>
    <t>LIB. 3631</t>
  </si>
  <si>
    <t>PAGO NCF 27</t>
  </si>
  <si>
    <t xml:space="preserve"> Licda.  Miloidis Turbi P.</t>
  </si>
  <si>
    <t xml:space="preserve">  Licda. Lidia Estevez</t>
  </si>
  <si>
    <t xml:space="preserve">Preparado Por </t>
  </si>
  <si>
    <t>Aprobado por</t>
  </si>
  <si>
    <t>Contador 1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</si>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</sst>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Garamond"/>
      <family val="1"/>
    </font>
    <font>
      <sz val="12"/>
      <name val="Garamond"/>
      <family val="1"/>
    </font>
    <font>
      <i/>
      <sz val="12"/>
      <name val="Garamond"/>
      <family val="1"/>
    </font>
    <font>
      <b/>
      <i/>
      <sz val="14"/>
      <name val="Garamond"/>
      <family val="1"/>
    </font>
    <font>
      <b/>
      <i/>
      <sz val="12"/>
      <name val="Garamond"/>
      <family val="1"/>
    </font>
    <font>
      <b/>
      <i/>
      <sz val="13"/>
      <color theme="1"/>
      <name val="Garamond"/>
      <family val="1"/>
    </font>
    <font>
      <sz val="11"/>
      <color theme="1"/>
      <name val="Garamond"/>
      <family val="1"/>
    </font>
    <font>
      <b/>
      <i/>
      <sz val="11"/>
      <color theme="1"/>
      <name val="Garamond"/>
      <family val="1"/>
    </font>
    <font>
      <i/>
      <sz val="12"/>
      <color theme="1"/>
      <name val="Garamond"/>
      <family val="1"/>
    </font>
    <font>
      <b/>
      <i/>
      <sz val="12"/>
      <color theme="1"/>
      <name val="Garamond"/>
      <family val="1"/>
    </font>
    <font>
      <b/>
      <sz val="12"/>
      <color theme="1"/>
      <name val="Garamond"/>
      <family val="1"/>
    </font>
    <font>
      <i/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Calibri"/>
      <family val="2"/>
    </font>
    <font>
      <sz val="11"/>
      <name val="Arioso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</font>
    <font>
      <b/>
      <i/>
      <sz val="12"/>
      <color theme="1"/>
      <name val="Calibri"/>
      <family val="2"/>
    </font>
    <font>
      <b/>
      <i/>
      <sz val="12"/>
      <color theme="1"/>
      <name val="Calibri"/>
      <family val="2"/>
      <scheme val="minor"/>
    </font>
    <font>
      <i/>
      <sz val="13"/>
      <color theme="1"/>
      <name val="Garamond"/>
      <family val="1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43" fontId="4" fillId="0" borderId="0" xfId="1" applyFont="1"/>
    <xf numFmtId="43" fontId="3" fillId="0" borderId="0" xfId="1" applyFont="1" applyFill="1"/>
    <xf numFmtId="0" fontId="3" fillId="0" borderId="0" xfId="0" applyFont="1"/>
    <xf numFmtId="43" fontId="2" fillId="0" borderId="0" xfId="1" applyFont="1"/>
    <xf numFmtId="0" fontId="6" fillId="0" borderId="0" xfId="0" applyFont="1" applyAlignment="1">
      <alignment horizontal="center"/>
    </xf>
    <xf numFmtId="43" fontId="6" fillId="0" borderId="0" xfId="1" applyFont="1" applyAlignment="1">
      <alignment horizontal="left"/>
    </xf>
    <xf numFmtId="43" fontId="6" fillId="0" borderId="0" xfId="1" applyFont="1" applyFill="1" applyAlignment="1">
      <alignment horizontal="left"/>
    </xf>
    <xf numFmtId="0" fontId="6" fillId="0" borderId="0" xfId="0" applyFont="1" applyAlignment="1">
      <alignment horizontal="left"/>
    </xf>
    <xf numFmtId="43" fontId="8" fillId="0" borderId="0" xfId="1" applyFont="1"/>
    <xf numFmtId="0" fontId="8" fillId="0" borderId="0" xfId="0" applyFont="1"/>
    <xf numFmtId="0" fontId="9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43" fontId="10" fillId="2" borderId="5" xfId="1" applyFont="1" applyFill="1" applyBorder="1"/>
    <xf numFmtId="43" fontId="2" fillId="2" borderId="5" xfId="1" applyFont="1" applyFill="1" applyBorder="1"/>
    <xf numFmtId="43" fontId="11" fillId="2" borderId="6" xfId="1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43" fontId="11" fillId="2" borderId="8" xfId="1" applyFont="1" applyFill="1" applyBorder="1" applyAlignment="1">
      <alignment horizontal="center"/>
    </xf>
    <xf numFmtId="43" fontId="11" fillId="2" borderId="9" xfId="1" applyFont="1" applyFill="1" applyBorder="1" applyAlignment="1">
      <alignment horizontal="center"/>
    </xf>
    <xf numFmtId="14" fontId="8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43" fontId="13" fillId="0" borderId="11" xfId="1" applyFont="1" applyFill="1" applyBorder="1"/>
    <xf numFmtId="43" fontId="14" fillId="0" borderId="12" xfId="1" applyFont="1" applyFill="1" applyBorder="1"/>
    <xf numFmtId="43" fontId="8" fillId="0" borderId="11" xfId="1" applyFont="1" applyFill="1" applyBorder="1"/>
    <xf numFmtId="43" fontId="8" fillId="0" borderId="0" xfId="1" applyFont="1" applyFill="1"/>
    <xf numFmtId="14" fontId="8" fillId="0" borderId="13" xfId="0" applyNumberFormat="1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left"/>
    </xf>
    <xf numFmtId="43" fontId="13" fillId="0" borderId="14" xfId="1" applyFont="1" applyFill="1" applyBorder="1"/>
    <xf numFmtId="43" fontId="14" fillId="0" borderId="15" xfId="1" applyFont="1" applyFill="1" applyBorder="1"/>
    <xf numFmtId="43" fontId="8" fillId="0" borderId="14" xfId="1" applyFont="1" applyFill="1" applyBorder="1"/>
    <xf numFmtId="14" fontId="15" fillId="0" borderId="13" xfId="0" applyNumberFormat="1" applyFont="1" applyBorder="1" applyAlignment="1">
      <alignment horizontal="center"/>
    </xf>
    <xf numFmtId="43" fontId="15" fillId="0" borderId="14" xfId="1" applyFont="1" applyFill="1" applyBorder="1"/>
    <xf numFmtId="43" fontId="15" fillId="0" borderId="15" xfId="1" applyFont="1" applyBorder="1"/>
    <xf numFmtId="43" fontId="8" fillId="0" borderId="15" xfId="1" applyFont="1" applyFill="1" applyBorder="1"/>
    <xf numFmtId="0" fontId="14" fillId="0" borderId="0" xfId="0" applyFont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43" fontId="15" fillId="0" borderId="14" xfId="1" applyFont="1" applyBorder="1"/>
    <xf numFmtId="0" fontId="13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43" fontId="9" fillId="3" borderId="8" xfId="1" applyFont="1" applyFill="1" applyBorder="1" applyAlignment="1">
      <alignment vertical="center"/>
    </xf>
    <xf numFmtId="43" fontId="9" fillId="3" borderId="9" xfId="1" applyFont="1" applyFill="1" applyBorder="1"/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0" applyNumberFormat="1" applyFont="1" applyAlignment="1">
      <alignment horizontal="center"/>
    </xf>
    <xf numFmtId="43" fontId="11" fillId="0" borderId="0" xfId="1" applyFont="1" applyFill="1" applyBorder="1" applyAlignment="1">
      <alignment horizontal="center"/>
    </xf>
    <xf numFmtId="43" fontId="11" fillId="0" borderId="0" xfId="1" applyFont="1" applyFill="1" applyBorder="1"/>
    <xf numFmtId="43" fontId="4" fillId="0" borderId="0" xfId="1" applyFont="1" applyFill="1" applyBorder="1" applyAlignment="1">
      <alignment horizontal="center"/>
    </xf>
    <xf numFmtId="43" fontId="6" fillId="0" borderId="0" xfId="1" applyFont="1" applyBorder="1"/>
    <xf numFmtId="43" fontId="10" fillId="0" borderId="0" xfId="1" applyFont="1" applyFill="1" applyBorder="1"/>
    <xf numFmtId="43" fontId="3" fillId="0" borderId="0" xfId="0" applyNumberFormat="1" applyFont="1"/>
    <xf numFmtId="43" fontId="6" fillId="0" borderId="0" xfId="1" applyFont="1" applyAlignment="1">
      <alignment horizontal="center"/>
    </xf>
    <xf numFmtId="43" fontId="11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11" fillId="0" borderId="0" xfId="1" applyFont="1" applyFill="1"/>
    <xf numFmtId="43" fontId="8" fillId="0" borderId="0" xfId="0" applyNumberFormat="1" applyFont="1"/>
    <xf numFmtId="43" fontId="10" fillId="0" borderId="0" xfId="1" applyFont="1" applyFill="1"/>
    <xf numFmtId="43" fontId="8" fillId="0" borderId="0" xfId="1" applyFont="1" applyAlignment="1">
      <alignment horizontal="center"/>
    </xf>
    <xf numFmtId="43" fontId="13" fillId="0" borderId="0" xfId="1" applyFont="1"/>
    <xf numFmtId="43" fontId="8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43" fontId="16" fillId="0" borderId="0" xfId="1" applyFont="1" applyFill="1"/>
    <xf numFmtId="0" fontId="16" fillId="0" borderId="0" xfId="0" applyFont="1"/>
    <xf numFmtId="43" fontId="0" fillId="0" borderId="0" xfId="1" applyFont="1"/>
    <xf numFmtId="0" fontId="17" fillId="0" borderId="0" xfId="0" applyFont="1"/>
    <xf numFmtId="43" fontId="4" fillId="0" borderId="0" xfId="1" applyFont="1" applyFill="1" applyAlignment="1">
      <alignment horizontal="left"/>
    </xf>
    <xf numFmtId="0" fontId="11" fillId="2" borderId="1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3" fontId="10" fillId="2" borderId="2" xfId="1" applyFont="1" applyFill="1" applyBorder="1"/>
    <xf numFmtId="43" fontId="17" fillId="2" borderId="2" xfId="1" applyFont="1" applyFill="1" applyBorder="1"/>
    <xf numFmtId="43" fontId="9" fillId="2" borderId="3" xfId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43" fontId="11" fillId="2" borderId="16" xfId="1" applyFont="1" applyFill="1" applyBorder="1" applyAlignment="1">
      <alignment horizontal="center"/>
    </xf>
    <xf numFmtId="43" fontId="11" fillId="2" borderId="5" xfId="1" applyFont="1" applyFill="1" applyBorder="1" applyAlignment="1">
      <alignment horizontal="center"/>
    </xf>
    <xf numFmtId="14" fontId="15" fillId="0" borderId="10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43" fontId="18" fillId="0" borderId="11" xfId="1" applyFont="1" applyFill="1" applyBorder="1"/>
    <xf numFmtId="43" fontId="18" fillId="0" borderId="12" xfId="1" applyFont="1" applyFill="1" applyBorder="1"/>
    <xf numFmtId="43" fontId="19" fillId="0" borderId="11" xfId="1" applyFont="1" applyFill="1" applyBorder="1"/>
    <xf numFmtId="43" fontId="20" fillId="0" borderId="0" xfId="1" applyFont="1" applyFill="1" applyBorder="1"/>
    <xf numFmtId="0" fontId="18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center"/>
    </xf>
    <xf numFmtId="43" fontId="15" fillId="0" borderId="14" xfId="1" applyFont="1" applyFill="1" applyBorder="1" applyAlignment="1">
      <alignment horizontal="center"/>
    </xf>
    <xf numFmtId="0" fontId="2" fillId="0" borderId="15" xfId="0" applyFont="1" applyBorder="1" applyAlignment="1">
      <alignment horizontal="left"/>
    </xf>
    <xf numFmtId="0" fontId="15" fillId="0" borderId="14" xfId="0" applyFont="1" applyBorder="1" applyAlignment="1">
      <alignment horizontal="center"/>
    </xf>
    <xf numFmtId="0" fontId="18" fillId="0" borderId="15" xfId="0" applyFont="1" applyBorder="1" applyAlignment="1">
      <alignment horizontal="left"/>
    </xf>
    <xf numFmtId="43" fontId="15" fillId="0" borderId="15" xfId="1" applyFont="1" applyFill="1" applyBorder="1"/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left"/>
    </xf>
    <xf numFmtId="43" fontId="15" fillId="0" borderId="19" xfId="1" applyFont="1" applyBorder="1"/>
    <xf numFmtId="43" fontId="15" fillId="0" borderId="20" xfId="1" applyFont="1" applyBorder="1"/>
    <xf numFmtId="14" fontId="21" fillId="2" borderId="7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43" fontId="7" fillId="2" borderId="8" xfId="1" applyFont="1" applyFill="1" applyBorder="1" applyAlignment="1">
      <alignment vertical="center"/>
    </xf>
    <xf numFmtId="43" fontId="9" fillId="2" borderId="9" xfId="1" applyFont="1" applyFill="1" applyBorder="1" applyAlignment="1">
      <alignment vertical="center"/>
    </xf>
    <xf numFmtId="43" fontId="0" fillId="0" borderId="0" xfId="1" applyFont="1" applyFill="1"/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43" fontId="1" fillId="0" borderId="0" xfId="1" applyFont="1" applyFill="1"/>
    <xf numFmtId="0" fontId="17" fillId="0" borderId="0" xfId="0" applyFont="1" applyAlignment="1">
      <alignment horizontal="center"/>
    </xf>
    <xf numFmtId="43" fontId="12" fillId="0" borderId="0" xfId="1" applyFont="1" applyFill="1"/>
    <xf numFmtId="43" fontId="2" fillId="0" borderId="0" xfId="1" applyFont="1" applyFill="1"/>
    <xf numFmtId="43" fontId="17" fillId="0" borderId="0" xfId="1" applyFont="1" applyFill="1"/>
    <xf numFmtId="43" fontId="17" fillId="0" borderId="0" xfId="0" applyNumberFormat="1" applyFont="1"/>
    <xf numFmtId="0" fontId="0" fillId="0" borderId="0" xfId="0" applyAlignment="1">
      <alignment horizontal="center"/>
    </xf>
    <xf numFmtId="43" fontId="0" fillId="0" borderId="0" xfId="0" applyNumberFormat="1"/>
    <xf numFmtId="14" fontId="11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3" fontId="11" fillId="0" borderId="0" xfId="1" applyFont="1" applyFill="1" applyAlignment="1">
      <alignment horizontal="center"/>
    </xf>
    <xf numFmtId="0" fontId="5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DB0C0F7F-4A2B-473D-85AD-73C50AEADC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91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B3FB200-E742-435C-AE3A-9BC7A015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91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633C2A32-E706-4CDD-809D-994AECCC9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91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575EB885-6A72-4DF2-8212-62D44FBCB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910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FC23ADFB-2397-4576-8178-3101EAE9B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EDE080E-F6F5-4ACF-AC33-8DFDE17EC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294407BD-9DBB-47A7-B339-EC2DE8EAF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61C41A77-A8EB-4C14-8266-CD09EB1F1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371093</xdr:colOff>
      <xdr:row>0</xdr:row>
      <xdr:rowOff>1143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BB02C2D3-EA2E-4434-86B7-E42135F3B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857870" y="0"/>
          <a:ext cx="1456948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1943088</xdr:colOff>
      <xdr:row>0</xdr:row>
      <xdr:rowOff>100444</xdr:rowOff>
    </xdr:from>
    <xdr:to>
      <xdr:col>4</xdr:col>
      <xdr:colOff>180974</xdr:colOff>
      <xdr:row>3</xdr:row>
      <xdr:rowOff>123825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C3823D75-A6C4-4525-A6D2-097D200C5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13" y="100444"/>
          <a:ext cx="962036" cy="671081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136C25C0-CA2E-40A3-A6E1-50399A5B7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F614D61B-37C0-4358-985B-45D370087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979EE808-81DA-47E8-851D-F0B24A16C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E4113C9-01DE-4199-B43C-1FAB419F4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0669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6B7DED8A-69B5-4964-A96C-8AB665EF8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E41A4115-B3FE-459E-9A32-FA40A6C17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469EE780-96AD-4E79-A25F-434E13A07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AF59A457-45E9-4740-8271-5E5B04902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0</xdr:rowOff>
    </xdr:from>
    <xdr:to>
      <xdr:col>3</xdr:col>
      <xdr:colOff>466725</xdr:colOff>
      <xdr:row>3</xdr:row>
      <xdr:rowOff>38100</xdr:rowOff>
    </xdr:to>
    <xdr:pic>
      <xdr:nvPicPr>
        <xdr:cNvPr id="20" name="Picture 35">
          <a:extLst>
            <a:ext uri="{FF2B5EF4-FFF2-40B4-BE49-F238E27FC236}">
              <a16:creationId xmlns:a16="http://schemas.microsoft.com/office/drawing/2014/main" id="{5BB910B5-7FF9-4112-83BD-00E71A7E1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0"/>
          <a:ext cx="165735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47D10D40-62C2-4C08-9583-529E5303C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35685B2-894E-4A1F-AE82-277577A2F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752B281F-9147-4214-9B04-1E03C7334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4FCEF076-FAF4-412D-9626-BD641E058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D3DED10B-79BB-49A4-8546-7F026AEC1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9E79B09D-AD28-4EBA-B07D-6365533AB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AAD65892-FF0F-4677-80F6-B560C536A4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0</xdr:row>
      <xdr:rowOff>0</xdr:rowOff>
    </xdr:from>
    <xdr:to>
      <xdr:col>1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6F6D3369-83D8-40CA-B3C7-7D6BA3A7E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666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A659E774-7BE3-45C7-A9C5-A3E0C2693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6A381190-1884-497E-95B9-9B57553655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8641A988-B1C3-4AF8-A336-7CDD588B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7E056528-BE0C-474F-9471-0E142E0DA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DB45C344-DEE7-4518-9D97-6D23FBDE2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6DC6EA60-9EBC-48A6-9CA0-E8A8DC862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7E87638C-CBC9-48CE-A13A-3D26C7AF6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B67A8254-1CA7-4D72-A050-A54A2B7C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1181480</xdr:colOff>
      <xdr:row>0</xdr:row>
      <xdr:rowOff>1143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3F834546-DE6F-4221-80C5-82042A744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800720" y="0"/>
          <a:ext cx="1181485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1724024</xdr:colOff>
      <xdr:row>0</xdr:row>
      <xdr:rowOff>46812</xdr:rowOff>
    </xdr:from>
    <xdr:to>
      <xdr:col>4</xdr:col>
      <xdr:colOff>228598</xdr:colOff>
      <xdr:row>3</xdr:row>
      <xdr:rowOff>57150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D51CA522-D496-470C-98E9-F4E14EE7E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010024" y="46812"/>
          <a:ext cx="885824" cy="58183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A0E23F6D-6D79-4136-9884-E91904EFAE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28FF33EE-408D-4641-9944-438D264F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42AA5FE1-A06A-4EEC-9C4F-CD75D1E28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1684C8FD-A1BD-4F91-9E6B-966CE414F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2BCEB7F3-410A-44AE-870A-181119860C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41F11D22-031E-4A89-8DDA-20A853F7B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5C995DEB-3FC7-4CA4-B47B-8BEFD4857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58B0245C-22F5-4690-B03D-C07E8C9CE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DC0F5A26-DF3A-4F73-8568-E127D997D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A9E94872-08D7-4628-B8D6-70D75EDE5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0" name="Picture 32">
          <a:extLst>
            <a:ext uri="{FF2B5EF4-FFF2-40B4-BE49-F238E27FC236}">
              <a16:creationId xmlns:a16="http://schemas.microsoft.com/office/drawing/2014/main" id="{6260D1A9-4249-4352-972B-638C1CAA91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ADBC4B8B-276E-4627-91C9-72305919C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C521ADCF-D1C1-4251-B23C-192B50EF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6C9E20DC-B207-490A-BE26-99E70AD9D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E68E570B-FDCF-483B-947F-BECB073F3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EB081D13-8D65-4905-BB47-D0EE6C7F95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5</xdr:col>
      <xdr:colOff>1191005</xdr:colOff>
      <xdr:row>0</xdr:row>
      <xdr:rowOff>1143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FA32949C-3907-4C28-B2A5-9EB673E5E7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800720" y="0"/>
          <a:ext cx="11910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1635E078-AC0F-4B52-92FF-769A910BD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F1D28BAB-0A4D-4118-A959-3DA7A13E6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317F686F-E1F7-46EC-A850-2C0F08818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0" name="Picture 32">
          <a:extLst>
            <a:ext uri="{FF2B5EF4-FFF2-40B4-BE49-F238E27FC236}">
              <a16:creationId xmlns:a16="http://schemas.microsoft.com/office/drawing/2014/main" id="{55E359E1-E1F5-46C5-9313-7E983FDB0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8AACCE33-CF68-4FD5-83FE-CE129E724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6AD6DA8A-5739-4477-AB1A-E49F24AFC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524DA7EE-A6C6-4A57-A224-87C06CC46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99E6ABF0-911F-4D02-AD51-81D8FD618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9844AFC9-DB6C-4E35-B768-A44FAB899C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688D0E41-E4F1-42C3-874F-E9E92B5D0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331EA686-9EF4-4A91-9B29-13A95472FC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F73EFDB6-53FD-484B-AA7C-40470C9AC4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6672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49" name="Picture 32">
          <a:extLst>
            <a:ext uri="{FF2B5EF4-FFF2-40B4-BE49-F238E27FC236}">
              <a16:creationId xmlns:a16="http://schemas.microsoft.com/office/drawing/2014/main" id="{C46EA71D-8D86-4B54-827E-8E3EE25D3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3A792421-F1B6-48D1-83AB-2246F434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DD0AD97E-8D12-463C-882E-E595560AB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357CB08D-5E4C-4A6F-95F8-ADC29A5A2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E8ACC124-5019-4044-AD85-D9E2AD7B5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8C88E14B-E23A-4861-95B3-FE7789DBE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B200008E-0183-4661-8920-FD4D863E1B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FDB3989D-6CFE-4670-8104-42AA99F34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2859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7F5D9A47-09C1-440D-BE2A-7B5A29CFD1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D0A7EDBF-5C7F-4788-9649-B1CBDDE5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59" name="Picture 32">
          <a:extLst>
            <a:ext uri="{FF2B5EF4-FFF2-40B4-BE49-F238E27FC236}">
              <a16:creationId xmlns:a16="http://schemas.microsoft.com/office/drawing/2014/main" id="{8EEFD89C-2A18-465F-8BDE-D5BDDAC3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8BEC95D-C626-4121-9D83-2A5BBFDC1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47746" y="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0</xdr:row>
      <xdr:rowOff>19051</xdr:rowOff>
    </xdr:from>
    <xdr:to>
      <xdr:col>3</xdr:col>
      <xdr:colOff>66676</xdr:colOff>
      <xdr:row>4</xdr:row>
      <xdr:rowOff>28575</xdr:rowOff>
    </xdr:to>
    <xdr:pic>
      <xdr:nvPicPr>
        <xdr:cNvPr id="61" name="Picture 35">
          <a:extLst>
            <a:ext uri="{FF2B5EF4-FFF2-40B4-BE49-F238E27FC236}">
              <a16:creationId xmlns:a16="http://schemas.microsoft.com/office/drawing/2014/main" id="{A7D0D68D-AE00-4E93-A4D8-FB0975756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6" y="190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ES%20COLECTORA%20OMSA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UENTA%20FIMOV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 2022"/>
      <sheetName val="FEBRERO 2022"/>
      <sheetName val="MARZO 2022"/>
      <sheetName val="ABRIL 2022"/>
      <sheetName val="MAYO 2022"/>
      <sheetName val="Hoja1"/>
      <sheetName val="JUNIO 2022"/>
      <sheetName val="JULIO 2022"/>
      <sheetName val="AGOSTO 2022"/>
      <sheetName val="SEPTIEMBRE 2022"/>
      <sheetName val="OCTUBRE 2022"/>
      <sheetName val="Hoja3"/>
      <sheetName val="NOVIEMBRE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6">
          <cell r="D26">
            <v>16137855.149999991</v>
          </cell>
        </row>
      </sheetData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ENERO 2021"/>
      <sheetName val="FEBRERO 2021"/>
      <sheetName val="MARZO 2021"/>
      <sheetName val="ABRIL 2021"/>
      <sheetName val="MAYO 2021"/>
      <sheetName val="JUNIO 2021"/>
      <sheetName val="JULIO 2021"/>
      <sheetName val="AGOSTO 2021"/>
      <sheetName val="SEPTIEMBRE 2021"/>
      <sheetName val="OCTUBRE 2021"/>
      <sheetName val="NOVIEMBRE 2021"/>
      <sheetName val="DICIEMBRE 2021"/>
      <sheetName val="Hoja1"/>
      <sheetName val="NOV 2021"/>
      <sheetName val="DIC 202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F25">
            <v>112427881.57000001</v>
          </cell>
        </row>
      </sheetData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84AD6-570F-4A1C-9FC4-98EB10992BE4}">
  <dimension ref="A1:L77"/>
  <sheetViews>
    <sheetView tabSelected="1" workbookViewId="0">
      <selection sqref="A1:XFD1048576"/>
    </sheetView>
  </sheetViews>
  <sheetFormatPr baseColWidth="10" defaultRowHeight="18" customHeight="1"/>
  <cols>
    <col min="1" max="1" width="3.140625" style="12" customWidth="1"/>
    <col min="2" max="2" width="12.42578125" style="61" customWidth="1"/>
    <col min="3" max="3" width="15.42578125" style="61" customWidth="1"/>
    <col min="4" max="4" width="40.85546875" style="61" customWidth="1"/>
    <col min="5" max="5" width="16" style="67" customWidth="1"/>
    <col min="6" max="6" width="16.28515625" style="29" customWidth="1"/>
    <col min="7" max="7" width="24.5703125" style="12" customWidth="1"/>
    <col min="8" max="9" width="13.42578125" style="11" bestFit="1" customWidth="1"/>
    <col min="10" max="10" width="14.140625" style="11" bestFit="1" customWidth="1"/>
    <col min="11" max="11" width="13.140625" style="11" bestFit="1" customWidth="1"/>
    <col min="12" max="16384" width="11.42578125" style="12"/>
  </cols>
  <sheetData>
    <row r="1" spans="1:12" s="1" customFormat="1" ht="18" customHeight="1">
      <c r="B1" s="2"/>
      <c r="C1" s="2"/>
      <c r="D1" s="2"/>
      <c r="E1" s="3"/>
      <c r="F1" s="4"/>
      <c r="G1" s="5"/>
      <c r="H1" s="6"/>
      <c r="I1" s="6"/>
      <c r="J1" s="6"/>
      <c r="K1" s="6"/>
    </row>
    <row r="2" spans="1:12" s="1" customFormat="1" ht="18" customHeight="1">
      <c r="B2" s="2"/>
      <c r="C2" s="2"/>
      <c r="D2" s="2"/>
      <c r="E2" s="3"/>
      <c r="F2" s="4"/>
      <c r="G2" s="5"/>
      <c r="H2" s="6"/>
      <c r="I2" s="6"/>
      <c r="J2" s="6"/>
      <c r="K2" s="6"/>
    </row>
    <row r="3" spans="1:12" s="1" customFormat="1" ht="18" customHeight="1">
      <c r="B3" s="2"/>
      <c r="C3" s="2"/>
      <c r="D3" s="2"/>
      <c r="E3" s="3"/>
      <c r="F3" s="4"/>
      <c r="G3" s="5"/>
      <c r="H3" s="6"/>
      <c r="I3" s="6"/>
      <c r="J3" s="6"/>
      <c r="K3" s="6"/>
    </row>
    <row r="4" spans="1:12" s="1" customFormat="1" ht="18" customHeight="1">
      <c r="B4" s="122" t="s">
        <v>0</v>
      </c>
      <c r="C4" s="122"/>
      <c r="D4" s="122"/>
      <c r="E4" s="122"/>
      <c r="F4" s="122"/>
      <c r="G4" s="122"/>
      <c r="H4" s="6"/>
      <c r="I4" s="6"/>
      <c r="J4" s="6"/>
      <c r="K4" s="6"/>
    </row>
    <row r="5" spans="1:12" s="1" customFormat="1" ht="18" customHeight="1">
      <c r="B5" s="122" t="s">
        <v>1</v>
      </c>
      <c r="C5" s="122"/>
      <c r="D5" s="122"/>
      <c r="E5" s="122"/>
      <c r="F5" s="122"/>
      <c r="G5" s="122"/>
      <c r="H5" s="6"/>
      <c r="I5" s="6"/>
      <c r="J5" s="6"/>
      <c r="K5" s="6"/>
    </row>
    <row r="6" spans="1:12" s="1" customFormat="1" ht="18" customHeight="1">
      <c r="B6" s="122" t="s">
        <v>2</v>
      </c>
      <c r="C6" s="122"/>
      <c r="D6" s="122"/>
      <c r="E6" s="122"/>
      <c r="F6" s="122"/>
      <c r="G6" s="122"/>
      <c r="H6" s="6"/>
      <c r="I6" s="6"/>
      <c r="J6" s="6"/>
      <c r="K6" s="6"/>
    </row>
    <row r="7" spans="1:12" s="1" customFormat="1" ht="18" customHeight="1" thickBot="1">
      <c r="B7" s="7"/>
      <c r="C7" s="7"/>
      <c r="D7" s="7"/>
      <c r="E7" s="8"/>
      <c r="F7" s="9"/>
      <c r="G7" s="10"/>
      <c r="H7" s="6"/>
      <c r="I7" s="6"/>
      <c r="J7" s="6"/>
      <c r="K7" s="6"/>
    </row>
    <row r="8" spans="1:12" ht="18" customHeight="1" thickBot="1">
      <c r="A8" s="1"/>
      <c r="B8" s="123" t="s">
        <v>3</v>
      </c>
      <c r="C8" s="124"/>
      <c r="D8" s="124"/>
      <c r="E8" s="124"/>
      <c r="F8" s="124"/>
      <c r="G8" s="125"/>
    </row>
    <row r="9" spans="1:12" ht="18" customHeight="1" thickBot="1">
      <c r="A9" s="1"/>
      <c r="B9" s="13"/>
      <c r="C9" s="14"/>
      <c r="D9" s="15"/>
      <c r="E9" s="16"/>
      <c r="F9" s="17"/>
      <c r="G9" s="18" t="s">
        <v>4</v>
      </c>
    </row>
    <row r="10" spans="1:12" ht="18" customHeight="1" thickBot="1">
      <c r="A10" s="1"/>
      <c r="B10" s="19" t="s">
        <v>5</v>
      </c>
      <c r="C10" s="20" t="s">
        <v>6</v>
      </c>
      <c r="D10" s="20" t="s">
        <v>7</v>
      </c>
      <c r="E10" s="21" t="s">
        <v>8</v>
      </c>
      <c r="F10" s="21" t="s">
        <v>9</v>
      </c>
      <c r="G10" s="22" t="s">
        <v>10</v>
      </c>
    </row>
    <row r="11" spans="1:12" ht="18" customHeight="1">
      <c r="A11" s="1"/>
      <c r="B11" s="23">
        <v>44865</v>
      </c>
      <c r="C11" s="24"/>
      <c r="D11" s="25" t="s">
        <v>4</v>
      </c>
      <c r="E11" s="26"/>
      <c r="F11" s="27"/>
      <c r="G11" s="28">
        <f>+'[1]OCTUBRE 2022'!$D$26</f>
        <v>16137855.149999991</v>
      </c>
      <c r="H11" s="29"/>
      <c r="I11" s="29"/>
      <c r="J11" s="29"/>
      <c r="K11" s="29"/>
    </row>
    <row r="12" spans="1:12" ht="18" customHeight="1">
      <c r="A12" s="1"/>
      <c r="B12" s="30">
        <v>44866</v>
      </c>
      <c r="C12" s="31"/>
      <c r="D12" s="32"/>
      <c r="E12" s="33">
        <v>659695</v>
      </c>
      <c r="F12" s="34"/>
      <c r="G12" s="35">
        <f>SUM(G11+E12-F12)</f>
        <v>16797550.149999991</v>
      </c>
      <c r="H12" s="29"/>
      <c r="I12" s="29"/>
      <c r="J12" s="29"/>
      <c r="K12" s="29"/>
    </row>
    <row r="13" spans="1:12" ht="18" customHeight="1">
      <c r="A13" s="1"/>
      <c r="B13" s="36">
        <v>44866</v>
      </c>
      <c r="C13" s="31" t="s">
        <v>11</v>
      </c>
      <c r="D13" s="32" t="s">
        <v>12</v>
      </c>
      <c r="E13" s="37">
        <v>0</v>
      </c>
      <c r="F13" s="38">
        <v>6508880</v>
      </c>
      <c r="G13" s="35">
        <f t="shared" ref="G13:G32" si="0">SUM(G12+E13-F13)</f>
        <v>10288670.149999991</v>
      </c>
      <c r="H13" s="29"/>
      <c r="I13" s="29"/>
      <c r="J13" s="29"/>
      <c r="K13" s="29"/>
    </row>
    <row r="14" spans="1:12" ht="18" customHeight="1">
      <c r="A14" s="1"/>
      <c r="B14" s="30">
        <v>44867</v>
      </c>
      <c r="C14" s="31"/>
      <c r="D14" s="32"/>
      <c r="E14" s="33">
        <v>622780</v>
      </c>
      <c r="F14" s="39"/>
      <c r="G14" s="35">
        <f t="shared" si="0"/>
        <v>10911450.149999991</v>
      </c>
      <c r="H14" s="29"/>
      <c r="I14" s="29"/>
      <c r="J14" s="29"/>
      <c r="K14" s="29"/>
      <c r="L14" s="40"/>
    </row>
    <row r="15" spans="1:12" ht="18" customHeight="1">
      <c r="A15" s="1"/>
      <c r="B15" s="36">
        <v>44868</v>
      </c>
      <c r="C15" s="31" t="s">
        <v>13</v>
      </c>
      <c r="D15" s="32" t="s">
        <v>14</v>
      </c>
      <c r="E15" s="37">
        <v>0</v>
      </c>
      <c r="F15" s="38">
        <v>7695000</v>
      </c>
      <c r="G15" s="35">
        <f t="shared" si="0"/>
        <v>3216450.1499999911</v>
      </c>
      <c r="J15" s="29"/>
    </row>
    <row r="16" spans="1:12" ht="18" customHeight="1">
      <c r="A16" s="1"/>
      <c r="B16" s="30">
        <v>44868</v>
      </c>
      <c r="C16" s="41"/>
      <c r="D16" s="42"/>
      <c r="E16" s="33">
        <v>605505</v>
      </c>
      <c r="F16" s="39"/>
      <c r="G16" s="35">
        <f t="shared" si="0"/>
        <v>3821955.1499999911</v>
      </c>
      <c r="J16" s="29"/>
    </row>
    <row r="17" spans="1:10" ht="18" customHeight="1">
      <c r="A17" s="1"/>
      <c r="B17" s="30">
        <v>44869</v>
      </c>
      <c r="C17" s="41"/>
      <c r="D17" s="42"/>
      <c r="E17" s="33">
        <v>570940</v>
      </c>
      <c r="F17" s="39"/>
      <c r="G17" s="35">
        <f t="shared" si="0"/>
        <v>4392895.1499999911</v>
      </c>
      <c r="J17" s="29"/>
    </row>
    <row r="18" spans="1:10" ht="18" customHeight="1">
      <c r="A18" s="1"/>
      <c r="B18" s="30">
        <v>44870</v>
      </c>
      <c r="C18" s="41"/>
      <c r="D18" s="42"/>
      <c r="E18" s="33">
        <v>262180</v>
      </c>
      <c r="F18" s="39"/>
      <c r="G18" s="35">
        <f t="shared" si="0"/>
        <v>4655075.1499999911</v>
      </c>
      <c r="J18" s="29"/>
    </row>
    <row r="19" spans="1:10" ht="18" customHeight="1">
      <c r="A19" s="1"/>
      <c r="B19" s="30">
        <v>44871</v>
      </c>
      <c r="C19" s="41"/>
      <c r="D19" s="42"/>
      <c r="E19" s="33">
        <v>162080</v>
      </c>
      <c r="F19" s="39"/>
      <c r="G19" s="35">
        <f t="shared" si="0"/>
        <v>4817155.1499999911</v>
      </c>
      <c r="J19" s="29"/>
    </row>
    <row r="20" spans="1:10" ht="18" customHeight="1">
      <c r="A20" s="1"/>
      <c r="B20" s="30">
        <v>44872</v>
      </c>
      <c r="C20" s="41"/>
      <c r="D20" s="42"/>
      <c r="E20" s="33">
        <v>659930</v>
      </c>
      <c r="F20" s="39"/>
      <c r="G20" s="35">
        <f t="shared" si="0"/>
        <v>5477085.1499999911</v>
      </c>
      <c r="J20" s="29"/>
    </row>
    <row r="21" spans="1:10" ht="18" customHeight="1">
      <c r="A21" s="1"/>
      <c r="B21" s="30">
        <v>44873</v>
      </c>
      <c r="C21" s="31"/>
      <c r="D21" s="32"/>
      <c r="E21" s="33">
        <v>659995</v>
      </c>
      <c r="F21" s="39"/>
      <c r="G21" s="35">
        <f t="shared" si="0"/>
        <v>6137080.1499999911</v>
      </c>
      <c r="J21" s="29"/>
    </row>
    <row r="22" spans="1:10" ht="18" customHeight="1">
      <c r="A22" s="1"/>
      <c r="B22" s="30">
        <v>44874</v>
      </c>
      <c r="C22" s="41"/>
      <c r="D22" s="42"/>
      <c r="E22" s="33">
        <v>696310</v>
      </c>
      <c r="F22" s="39"/>
      <c r="G22" s="35">
        <f t="shared" si="0"/>
        <v>6833390.1499999911</v>
      </c>
      <c r="J22" s="29"/>
    </row>
    <row r="23" spans="1:10" ht="18" customHeight="1">
      <c r="A23" s="1"/>
      <c r="B23" s="30">
        <v>44875</v>
      </c>
      <c r="C23" s="41"/>
      <c r="D23" s="43"/>
      <c r="E23" s="33">
        <v>637095</v>
      </c>
      <c r="F23" s="39"/>
      <c r="G23" s="35">
        <f t="shared" si="0"/>
        <v>7470485.1499999911</v>
      </c>
      <c r="J23" s="29"/>
    </row>
    <row r="24" spans="1:10" ht="18" customHeight="1">
      <c r="A24" s="1"/>
      <c r="B24" s="30">
        <v>44876</v>
      </c>
      <c r="C24" s="31"/>
      <c r="D24" s="32"/>
      <c r="E24" s="33">
        <v>610235</v>
      </c>
      <c r="F24" s="39"/>
      <c r="G24" s="35">
        <f t="shared" si="0"/>
        <v>8080720.1499999911</v>
      </c>
      <c r="J24" s="29"/>
    </row>
    <row r="25" spans="1:10" ht="18" customHeight="1">
      <c r="A25" s="1"/>
      <c r="B25" s="30">
        <v>44877</v>
      </c>
      <c r="C25" s="31"/>
      <c r="D25" s="32"/>
      <c r="E25" s="33">
        <v>315045</v>
      </c>
      <c r="F25" s="39"/>
      <c r="G25" s="35">
        <f t="shared" si="0"/>
        <v>8395765.1499999911</v>
      </c>
      <c r="J25" s="29"/>
    </row>
    <row r="26" spans="1:10" ht="18" customHeight="1">
      <c r="A26" s="1"/>
      <c r="B26" s="30">
        <v>44878</v>
      </c>
      <c r="C26" s="41"/>
      <c r="D26" s="42"/>
      <c r="E26" s="33">
        <v>177160</v>
      </c>
      <c r="F26" s="39"/>
      <c r="G26" s="35">
        <f t="shared" si="0"/>
        <v>8572925.1499999911</v>
      </c>
      <c r="J26" s="29"/>
    </row>
    <row r="27" spans="1:10" ht="18" customHeight="1">
      <c r="A27" s="1"/>
      <c r="B27" s="30">
        <v>44879</v>
      </c>
      <c r="C27" s="31"/>
      <c r="D27" s="32"/>
      <c r="E27" s="33">
        <v>630090</v>
      </c>
      <c r="F27" s="39"/>
      <c r="G27" s="35">
        <f t="shared" si="0"/>
        <v>9203015.1499999911</v>
      </c>
      <c r="J27" s="29"/>
    </row>
    <row r="28" spans="1:10" ht="18" customHeight="1">
      <c r="A28" s="1"/>
      <c r="B28" s="30">
        <v>44879</v>
      </c>
      <c r="C28" s="31"/>
      <c r="D28" s="32" t="s">
        <v>15</v>
      </c>
      <c r="E28" s="33">
        <v>3600000</v>
      </c>
      <c r="F28" s="39"/>
      <c r="G28" s="35">
        <f t="shared" si="0"/>
        <v>12803015.149999991</v>
      </c>
      <c r="J28" s="29"/>
    </row>
    <row r="29" spans="1:10" ht="18" customHeight="1">
      <c r="A29" s="1"/>
      <c r="B29" s="30">
        <v>44880</v>
      </c>
      <c r="C29" s="41"/>
      <c r="D29" s="42"/>
      <c r="E29" s="33">
        <v>1206024</v>
      </c>
      <c r="F29" s="39"/>
      <c r="G29" s="35">
        <f t="shared" si="0"/>
        <v>14009039.149999991</v>
      </c>
      <c r="J29" s="29"/>
    </row>
    <row r="30" spans="1:10" ht="18" customHeight="1">
      <c r="A30" s="1"/>
      <c r="B30" s="30">
        <v>44880</v>
      </c>
      <c r="C30" s="41"/>
      <c r="D30" s="42" t="s">
        <v>16</v>
      </c>
      <c r="E30" s="33"/>
      <c r="F30" s="39">
        <v>300</v>
      </c>
      <c r="G30" s="35">
        <f t="shared" si="0"/>
        <v>14008739.149999991</v>
      </c>
      <c r="J30" s="29"/>
    </row>
    <row r="31" spans="1:10" ht="18" customHeight="1">
      <c r="A31" s="1"/>
      <c r="B31" s="30">
        <v>44881</v>
      </c>
      <c r="C31" s="41"/>
      <c r="D31" s="42"/>
      <c r="E31" s="33">
        <v>618215</v>
      </c>
      <c r="F31" s="39"/>
      <c r="G31" s="35">
        <f t="shared" si="0"/>
        <v>14626954.149999991</v>
      </c>
      <c r="J31" s="29"/>
    </row>
    <row r="32" spans="1:10" ht="18" customHeight="1">
      <c r="A32" s="1"/>
      <c r="B32" s="30">
        <v>44882</v>
      </c>
      <c r="C32" s="41"/>
      <c r="D32" s="42"/>
      <c r="E32" s="33">
        <v>597875</v>
      </c>
      <c r="F32" s="39"/>
      <c r="G32" s="35">
        <f t="shared" si="0"/>
        <v>15224829.149999991</v>
      </c>
      <c r="J32" s="29"/>
    </row>
    <row r="33" spans="1:10" ht="18" customHeight="1">
      <c r="A33" s="1"/>
      <c r="B33" s="30">
        <v>44882</v>
      </c>
      <c r="C33" s="41"/>
      <c r="D33" s="42" t="s">
        <v>17</v>
      </c>
      <c r="E33" s="33">
        <v>19760</v>
      </c>
      <c r="F33" s="39"/>
      <c r="G33" s="35">
        <f>SUM(G32+E33-F33)</f>
        <v>15244589.149999991</v>
      </c>
      <c r="J33" s="29"/>
    </row>
    <row r="34" spans="1:10" ht="18" customHeight="1">
      <c r="A34" s="1"/>
      <c r="B34" s="30">
        <v>44883</v>
      </c>
      <c r="C34" s="31"/>
      <c r="D34" s="32"/>
      <c r="E34" s="33">
        <v>577740</v>
      </c>
      <c r="F34" s="39"/>
      <c r="G34" s="35">
        <f t="shared" ref="G34:G50" si="1">SUM(G33+E34-F34)</f>
        <v>15822329.149999991</v>
      </c>
      <c r="J34" s="29"/>
    </row>
    <row r="35" spans="1:10" ht="18" customHeight="1">
      <c r="A35" s="1"/>
      <c r="B35" s="30">
        <v>44884</v>
      </c>
      <c r="C35" s="31"/>
      <c r="D35" s="32"/>
      <c r="E35" s="33">
        <v>322380</v>
      </c>
      <c r="F35" s="39"/>
      <c r="G35" s="35">
        <f t="shared" si="1"/>
        <v>16144709.149999991</v>
      </c>
      <c r="J35" s="29"/>
    </row>
    <row r="36" spans="1:10" ht="18" customHeight="1">
      <c r="A36" s="1"/>
      <c r="B36" s="30">
        <v>44885</v>
      </c>
      <c r="C36" s="31"/>
      <c r="D36" s="42"/>
      <c r="E36" s="33">
        <v>159450</v>
      </c>
      <c r="F36" s="39"/>
      <c r="G36" s="35">
        <f t="shared" si="1"/>
        <v>16304159.149999991</v>
      </c>
      <c r="J36" s="29"/>
    </row>
    <row r="37" spans="1:10" ht="18" customHeight="1">
      <c r="A37" s="1"/>
      <c r="B37" s="30">
        <v>44886</v>
      </c>
      <c r="C37" s="41"/>
      <c r="D37" s="42"/>
      <c r="E37" s="33">
        <v>635005</v>
      </c>
      <c r="F37" s="39"/>
      <c r="G37" s="35">
        <f t="shared" si="1"/>
        <v>16939164.149999991</v>
      </c>
      <c r="J37" s="29"/>
    </row>
    <row r="38" spans="1:10" ht="18" customHeight="1">
      <c r="A38" s="1"/>
      <c r="B38" s="30">
        <v>44887</v>
      </c>
      <c r="C38" s="41"/>
      <c r="D38" s="42"/>
      <c r="E38" s="33">
        <v>634415</v>
      </c>
      <c r="F38" s="39"/>
      <c r="G38" s="35">
        <f t="shared" si="1"/>
        <v>17573579.149999991</v>
      </c>
      <c r="J38" s="29"/>
    </row>
    <row r="39" spans="1:10" ht="18" customHeight="1">
      <c r="A39" s="1"/>
      <c r="B39" s="30">
        <v>44888</v>
      </c>
      <c r="C39" s="41"/>
      <c r="D39" s="42"/>
      <c r="E39" s="33">
        <v>610520</v>
      </c>
      <c r="F39" s="39"/>
      <c r="G39" s="35">
        <f t="shared" si="1"/>
        <v>18184099.149999991</v>
      </c>
      <c r="J39" s="29"/>
    </row>
    <row r="40" spans="1:10" ht="18" customHeight="1">
      <c r="A40" s="1"/>
      <c r="B40" s="30">
        <v>44889</v>
      </c>
      <c r="C40" s="31"/>
      <c r="D40" s="42"/>
      <c r="E40" s="33">
        <v>551860</v>
      </c>
      <c r="F40" s="39"/>
      <c r="G40" s="35">
        <f t="shared" si="1"/>
        <v>18735959.149999991</v>
      </c>
      <c r="J40" s="29"/>
    </row>
    <row r="41" spans="1:10" ht="18" customHeight="1">
      <c r="A41" s="1"/>
      <c r="B41" s="30">
        <v>44889</v>
      </c>
      <c r="C41" s="31"/>
      <c r="D41" s="42" t="s">
        <v>16</v>
      </c>
      <c r="E41" s="33"/>
      <c r="F41" s="39">
        <v>10</v>
      </c>
      <c r="G41" s="35">
        <f t="shared" si="1"/>
        <v>18735949.149999991</v>
      </c>
      <c r="J41" s="29"/>
    </row>
    <row r="42" spans="1:10" ht="18" customHeight="1">
      <c r="A42" s="1"/>
      <c r="B42" s="36">
        <v>44889</v>
      </c>
      <c r="C42" s="31" t="s">
        <v>18</v>
      </c>
      <c r="D42" s="32" t="s">
        <v>19</v>
      </c>
      <c r="E42" s="44">
        <v>0</v>
      </c>
      <c r="F42" s="38">
        <v>10239999.970000001</v>
      </c>
      <c r="G42" s="35">
        <f t="shared" si="1"/>
        <v>8495949.1799999904</v>
      </c>
      <c r="J42" s="29"/>
    </row>
    <row r="43" spans="1:10" ht="18" customHeight="1">
      <c r="A43" s="1"/>
      <c r="B43" s="30">
        <v>44890</v>
      </c>
      <c r="C43" s="31"/>
      <c r="D43" s="32"/>
      <c r="E43" s="33">
        <v>590335</v>
      </c>
      <c r="F43" s="39"/>
      <c r="G43" s="35">
        <f t="shared" si="1"/>
        <v>9086284.1799999904</v>
      </c>
      <c r="J43" s="29"/>
    </row>
    <row r="44" spans="1:10" ht="18" customHeight="1">
      <c r="A44" s="1"/>
      <c r="B44" s="30">
        <v>44891</v>
      </c>
      <c r="C44" s="31"/>
      <c r="D44" s="32"/>
      <c r="E44" s="33">
        <v>302920</v>
      </c>
      <c r="F44" s="39"/>
      <c r="G44" s="35">
        <f t="shared" si="1"/>
        <v>9389204.1799999904</v>
      </c>
      <c r="J44" s="29"/>
    </row>
    <row r="45" spans="1:10" ht="18" customHeight="1">
      <c r="A45" s="1"/>
      <c r="B45" s="30">
        <v>44892</v>
      </c>
      <c r="C45" s="31"/>
      <c r="D45" s="42" t="s">
        <v>20</v>
      </c>
      <c r="E45" s="33">
        <v>166395</v>
      </c>
      <c r="F45" s="39"/>
      <c r="G45" s="35">
        <f t="shared" si="1"/>
        <v>9555599.1799999904</v>
      </c>
      <c r="J45" s="29"/>
    </row>
    <row r="46" spans="1:10" ht="18" customHeight="1">
      <c r="A46" s="1"/>
      <c r="B46" s="30">
        <v>44893</v>
      </c>
      <c r="C46" s="41"/>
      <c r="D46" s="42"/>
      <c r="E46" s="33">
        <v>612890</v>
      </c>
      <c r="F46" s="39"/>
      <c r="G46" s="35">
        <f t="shared" si="1"/>
        <v>10168489.17999999</v>
      </c>
      <c r="J46" s="29"/>
    </row>
    <row r="47" spans="1:10" ht="18" customHeight="1">
      <c r="A47" s="1"/>
      <c r="B47" s="30">
        <v>44893</v>
      </c>
      <c r="C47" s="41"/>
      <c r="D47" s="42"/>
      <c r="E47" s="33"/>
      <c r="F47" s="39">
        <v>50</v>
      </c>
      <c r="G47" s="35">
        <f t="shared" si="1"/>
        <v>10168439.17999999</v>
      </c>
      <c r="J47" s="29"/>
    </row>
    <row r="48" spans="1:10" ht="18" customHeight="1">
      <c r="A48" s="1"/>
      <c r="B48" s="30">
        <v>44893</v>
      </c>
      <c r="C48" s="41"/>
      <c r="D48" s="32" t="s">
        <v>21</v>
      </c>
      <c r="E48" s="33">
        <v>715000</v>
      </c>
      <c r="F48" s="39"/>
      <c r="G48" s="35">
        <f t="shared" si="1"/>
        <v>10883439.17999999</v>
      </c>
      <c r="J48" s="29"/>
    </row>
    <row r="49" spans="1:11" ht="18" customHeight="1">
      <c r="A49" s="1"/>
      <c r="B49" s="30">
        <v>44894</v>
      </c>
      <c r="C49" s="41"/>
      <c r="D49" s="42"/>
      <c r="E49" s="33">
        <v>593770</v>
      </c>
      <c r="F49" s="39"/>
      <c r="G49" s="35">
        <f t="shared" si="1"/>
        <v>11477209.17999999</v>
      </c>
      <c r="J49" s="29"/>
    </row>
    <row r="50" spans="1:11" ht="18" customHeight="1" thickBot="1">
      <c r="A50" s="1"/>
      <c r="B50" s="30">
        <v>44895</v>
      </c>
      <c r="C50" s="31"/>
      <c r="D50" s="42"/>
      <c r="E50" s="33">
        <v>556815</v>
      </c>
      <c r="F50" s="39"/>
      <c r="G50" s="35">
        <f t="shared" si="1"/>
        <v>12034024.17999999</v>
      </c>
      <c r="J50" s="29"/>
    </row>
    <row r="51" spans="1:11" ht="18" customHeight="1" thickBot="1">
      <c r="A51" s="1"/>
      <c r="B51" s="45"/>
      <c r="C51" s="46"/>
      <c r="D51" s="47" t="s">
        <v>22</v>
      </c>
      <c r="E51" s="48">
        <f>SUM(E11:E50)</f>
        <v>20340409</v>
      </c>
      <c r="F51" s="48">
        <f>SUM(F12:F49)</f>
        <v>24444239.969999999</v>
      </c>
      <c r="G51" s="49"/>
      <c r="J51" s="29"/>
    </row>
    <row r="52" spans="1:11" ht="18" customHeight="1">
      <c r="A52" s="1"/>
      <c r="B52" s="50"/>
      <c r="C52" s="51"/>
      <c r="D52" s="52"/>
      <c r="E52" s="53"/>
      <c r="F52" s="54"/>
      <c r="G52" s="54"/>
      <c r="H52" s="29"/>
      <c r="I52" s="29"/>
      <c r="J52" s="29"/>
      <c r="K52" s="29"/>
    </row>
    <row r="53" spans="1:11" ht="18" customHeight="1">
      <c r="A53" s="7"/>
      <c r="B53" s="55"/>
      <c r="C53" s="2"/>
      <c r="D53" s="56"/>
      <c r="E53" s="57"/>
      <c r="F53" s="58"/>
      <c r="G53" s="5"/>
    </row>
    <row r="54" spans="1:11" ht="18" customHeight="1">
      <c r="B54" s="119" t="s">
        <v>23</v>
      </c>
      <c r="C54" s="119"/>
      <c r="D54" s="59" t="s">
        <v>24</v>
      </c>
      <c r="E54" s="59"/>
      <c r="F54" s="120" t="s">
        <v>25</v>
      </c>
      <c r="G54" s="120"/>
    </row>
    <row r="55" spans="1:11" ht="18" customHeight="1">
      <c r="B55" s="118" t="s">
        <v>26</v>
      </c>
      <c r="C55" s="118"/>
      <c r="D55" s="59" t="s">
        <v>27</v>
      </c>
      <c r="E55" s="59"/>
      <c r="F55" s="119" t="s">
        <v>28</v>
      </c>
      <c r="G55" s="119"/>
    </row>
    <row r="56" spans="1:11" ht="18" customHeight="1">
      <c r="B56" s="120" t="s">
        <v>29</v>
      </c>
      <c r="C56" s="120"/>
      <c r="D56" s="60" t="s">
        <v>30</v>
      </c>
      <c r="E56" s="60"/>
      <c r="F56" s="121" t="s">
        <v>31</v>
      </c>
      <c r="G56" s="121"/>
    </row>
    <row r="57" spans="1:11" ht="18" customHeight="1">
      <c r="A57" s="1"/>
      <c r="D57" s="62"/>
      <c r="E57" s="63"/>
      <c r="G57" s="64"/>
    </row>
    <row r="58" spans="1:11" ht="18" customHeight="1">
      <c r="A58" s="1"/>
      <c r="D58" s="62"/>
      <c r="E58" s="65"/>
      <c r="G58" s="64"/>
    </row>
    <row r="59" spans="1:11" ht="18" customHeight="1">
      <c r="A59" s="1"/>
      <c r="D59" s="66"/>
      <c r="G59" s="64"/>
    </row>
    <row r="60" spans="1:11" ht="18" customHeight="1">
      <c r="A60" s="1"/>
      <c r="D60" s="66"/>
      <c r="G60" s="64"/>
    </row>
    <row r="69" spans="3:4" ht="18" customHeight="1">
      <c r="C69" s="66"/>
    </row>
    <row r="70" spans="3:4" ht="18" customHeight="1">
      <c r="C70" s="66"/>
    </row>
    <row r="71" spans="3:4" ht="18" customHeight="1">
      <c r="C71" s="66"/>
    </row>
    <row r="72" spans="3:4" ht="18" customHeight="1">
      <c r="C72" s="66"/>
    </row>
    <row r="73" spans="3:4" ht="18" customHeight="1">
      <c r="C73" s="66"/>
    </row>
    <row r="74" spans="3:4" ht="18" customHeight="1">
      <c r="C74" s="66"/>
    </row>
    <row r="75" spans="3:4" ht="18" customHeight="1">
      <c r="C75" s="66"/>
    </row>
    <row r="76" spans="3:4" ht="18" customHeight="1">
      <c r="C76" s="66"/>
    </row>
    <row r="77" spans="3:4" ht="18" customHeight="1">
      <c r="C77" s="66"/>
      <c r="D77" s="68"/>
    </row>
  </sheetData>
  <mergeCells count="10">
    <mergeCell ref="B55:C55"/>
    <mergeCell ref="F55:G55"/>
    <mergeCell ref="B56:C56"/>
    <mergeCell ref="F56:G56"/>
    <mergeCell ref="B4:G4"/>
    <mergeCell ref="B5:G5"/>
    <mergeCell ref="B6:G6"/>
    <mergeCell ref="B8:G8"/>
    <mergeCell ref="B54:C54"/>
    <mergeCell ref="F54:G5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29F88-FB93-4540-B569-331F78B246E7}">
  <dimension ref="A1:L80"/>
  <sheetViews>
    <sheetView workbookViewId="0">
      <selection activeCell="J19" sqref="J19"/>
    </sheetView>
  </sheetViews>
  <sheetFormatPr baseColWidth="10" defaultRowHeight="15"/>
  <cols>
    <col min="1" max="1" width="4" customWidth="1"/>
    <col min="2" max="2" width="11.7109375" style="116" customWidth="1"/>
    <col min="3" max="3" width="18.5703125" style="116" customWidth="1"/>
    <col min="4" max="4" width="35.7109375" style="116" customWidth="1"/>
    <col min="5" max="5" width="17" style="107" customWidth="1"/>
    <col min="6" max="6" width="18.7109375" style="110" customWidth="1"/>
    <col min="7" max="7" width="24.42578125" customWidth="1"/>
    <col min="8" max="8" width="8" customWidth="1"/>
    <col min="9" max="9" width="14.140625" style="72" bestFit="1" customWidth="1"/>
    <col min="10" max="10" width="17" style="72" customWidth="1"/>
    <col min="11" max="11" width="26.42578125" style="72" customWidth="1"/>
    <col min="12" max="12" width="11.42578125" style="72"/>
  </cols>
  <sheetData>
    <row r="1" spans="1:10">
      <c r="B1" s="69"/>
      <c r="C1" s="69"/>
      <c r="D1" s="69"/>
      <c r="E1" s="70"/>
      <c r="F1" s="70"/>
      <c r="G1" s="71"/>
    </row>
    <row r="2" spans="1:10">
      <c r="B2" s="69"/>
      <c r="C2" s="69"/>
      <c r="D2" s="69"/>
      <c r="E2" s="70"/>
      <c r="F2" s="70"/>
      <c r="G2" s="71"/>
    </row>
    <row r="3" spans="1:10">
      <c r="B3" s="69"/>
      <c r="C3" s="69"/>
      <c r="D3" s="69"/>
      <c r="E3" s="70"/>
      <c r="F3" s="70"/>
      <c r="G3" s="71"/>
    </row>
    <row r="4" spans="1:10">
      <c r="B4" s="69"/>
      <c r="C4" s="69"/>
      <c r="D4" s="69"/>
      <c r="E4" s="70"/>
      <c r="F4" s="70"/>
      <c r="G4" s="71"/>
    </row>
    <row r="5" spans="1:10" ht="18.75">
      <c r="B5" s="122" t="s">
        <v>0</v>
      </c>
      <c r="C5" s="122"/>
      <c r="D5" s="122"/>
      <c r="E5" s="122"/>
      <c r="F5" s="122"/>
      <c r="G5" s="122"/>
    </row>
    <row r="6" spans="1:10" ht="18.75">
      <c r="B6" s="122" t="s">
        <v>1</v>
      </c>
      <c r="C6" s="122"/>
      <c r="D6" s="122"/>
      <c r="E6" s="122"/>
      <c r="F6" s="122"/>
      <c r="G6" s="122"/>
    </row>
    <row r="7" spans="1:10" ht="18.75">
      <c r="B7" s="122" t="s">
        <v>32</v>
      </c>
      <c r="C7" s="122"/>
      <c r="D7" s="122"/>
      <c r="E7" s="122"/>
      <c r="F7" s="122"/>
      <c r="G7" s="122"/>
    </row>
    <row r="8" spans="1:10" ht="16.5" thickBot="1">
      <c r="A8" s="73"/>
      <c r="B8" s="7"/>
      <c r="C8" s="7"/>
      <c r="D8" s="7"/>
      <c r="E8" s="9"/>
      <c r="F8" s="74"/>
      <c r="G8" s="10"/>
    </row>
    <row r="9" spans="1:10" ht="17.25" thickBot="1">
      <c r="A9" s="73"/>
      <c r="B9" s="126" t="s">
        <v>33</v>
      </c>
      <c r="C9" s="127"/>
      <c r="D9" s="127"/>
      <c r="E9" s="127"/>
      <c r="F9" s="127"/>
      <c r="G9" s="128"/>
    </row>
    <row r="10" spans="1:10" ht="16.5" thickBot="1">
      <c r="A10" s="73"/>
      <c r="B10" s="75"/>
      <c r="C10" s="76"/>
      <c r="D10" s="77"/>
      <c r="E10" s="78"/>
      <c r="F10" s="79"/>
      <c r="G10" s="80" t="s">
        <v>4</v>
      </c>
    </row>
    <row r="11" spans="1:10" ht="16.5" thickBot="1">
      <c r="A11" s="73"/>
      <c r="B11" s="81" t="s">
        <v>5</v>
      </c>
      <c r="C11" s="82" t="s">
        <v>34</v>
      </c>
      <c r="D11" s="15" t="s">
        <v>7</v>
      </c>
      <c r="E11" s="83" t="s">
        <v>8</v>
      </c>
      <c r="F11" s="84" t="s">
        <v>9</v>
      </c>
      <c r="G11" s="83" t="s">
        <v>10</v>
      </c>
    </row>
    <row r="12" spans="1:10" ht="16.5" customHeight="1">
      <c r="A12" s="73"/>
      <c r="B12" s="85">
        <v>44865</v>
      </c>
      <c r="C12" s="86"/>
      <c r="D12" s="87" t="s">
        <v>4</v>
      </c>
      <c r="E12" s="88"/>
      <c r="F12" s="89"/>
      <c r="G12" s="90">
        <f>+'[2]OCTUBRE 2021'!$F$25</f>
        <v>112427881.57000001</v>
      </c>
      <c r="J12" s="91"/>
    </row>
    <row r="13" spans="1:10" ht="16.5" customHeight="1">
      <c r="A13" s="73"/>
      <c r="B13" s="36">
        <v>44866</v>
      </c>
      <c r="C13" s="92"/>
      <c r="D13" s="93"/>
      <c r="E13" s="94">
        <v>384180</v>
      </c>
      <c r="F13" s="38"/>
      <c r="G13" s="37">
        <f>SUM(G12+E13-F13)</f>
        <v>112812061.57000001</v>
      </c>
    </row>
    <row r="14" spans="1:10" ht="15.75" customHeight="1">
      <c r="A14" s="73"/>
      <c r="B14" s="36">
        <v>44866</v>
      </c>
      <c r="C14" s="31" t="s">
        <v>35</v>
      </c>
      <c r="D14" s="32" t="s">
        <v>36</v>
      </c>
      <c r="E14" s="37">
        <v>0</v>
      </c>
      <c r="F14" s="38">
        <v>1186408.79</v>
      </c>
      <c r="G14" s="37">
        <f t="shared" ref="G14:G57" si="0">SUM(G13+E14-F14)</f>
        <v>111625652.78</v>
      </c>
    </row>
    <row r="15" spans="1:10" ht="15.75" customHeight="1">
      <c r="A15" s="73"/>
      <c r="B15" s="36">
        <v>44866</v>
      </c>
      <c r="C15" s="31" t="s">
        <v>37</v>
      </c>
      <c r="D15" s="95" t="s">
        <v>38</v>
      </c>
      <c r="E15" s="37"/>
      <c r="F15" s="38">
        <v>8550000</v>
      </c>
      <c r="G15" s="37">
        <f t="shared" si="0"/>
        <v>103075652.78</v>
      </c>
    </row>
    <row r="16" spans="1:10" ht="15.75" customHeight="1">
      <c r="A16" s="73"/>
      <c r="B16" s="36">
        <v>44866</v>
      </c>
      <c r="C16" s="31" t="s">
        <v>39</v>
      </c>
      <c r="D16" s="32" t="s">
        <v>40</v>
      </c>
      <c r="E16" s="37">
        <v>0</v>
      </c>
      <c r="F16" s="38">
        <v>6409760</v>
      </c>
      <c r="G16" s="37">
        <f t="shared" si="0"/>
        <v>96665892.780000001</v>
      </c>
    </row>
    <row r="17" spans="1:7" ht="15.75">
      <c r="A17" s="73" t="s">
        <v>41</v>
      </c>
      <c r="B17" s="36">
        <v>44867</v>
      </c>
      <c r="C17" s="92"/>
      <c r="D17" s="93"/>
      <c r="E17" s="37">
        <v>393455</v>
      </c>
      <c r="F17" s="38"/>
      <c r="G17" s="37">
        <f t="shared" si="0"/>
        <v>97059347.780000001</v>
      </c>
    </row>
    <row r="18" spans="1:7" ht="15.75">
      <c r="A18" s="73"/>
      <c r="B18" s="36">
        <v>44867</v>
      </c>
      <c r="C18" s="31" t="s">
        <v>42</v>
      </c>
      <c r="D18" s="95" t="s">
        <v>38</v>
      </c>
      <c r="E18" s="37">
        <v>0</v>
      </c>
      <c r="F18" s="38">
        <v>5664000</v>
      </c>
      <c r="G18" s="37">
        <f t="shared" si="0"/>
        <v>91395347.780000001</v>
      </c>
    </row>
    <row r="19" spans="1:7" ht="15.75">
      <c r="A19" s="73"/>
      <c r="B19" s="36">
        <v>44867</v>
      </c>
      <c r="C19" s="31" t="s">
        <v>43</v>
      </c>
      <c r="D19" s="95" t="s">
        <v>44</v>
      </c>
      <c r="E19" s="37">
        <v>0</v>
      </c>
      <c r="F19" s="38">
        <v>7736080</v>
      </c>
      <c r="G19" s="37">
        <f t="shared" si="0"/>
        <v>83659267.780000001</v>
      </c>
    </row>
    <row r="20" spans="1:7" ht="15.75">
      <c r="A20" s="73"/>
      <c r="B20" s="36">
        <v>44867</v>
      </c>
      <c r="C20" s="31" t="s">
        <v>45</v>
      </c>
      <c r="D20" s="32" t="s">
        <v>46</v>
      </c>
      <c r="E20" s="37">
        <v>0</v>
      </c>
      <c r="F20" s="38">
        <v>822212.2</v>
      </c>
      <c r="G20" s="37">
        <f t="shared" si="0"/>
        <v>82837055.579999998</v>
      </c>
    </row>
    <row r="21" spans="1:7" ht="15.75">
      <c r="A21" s="73"/>
      <c r="B21" s="36">
        <v>44868</v>
      </c>
      <c r="C21" s="92"/>
      <c r="D21" s="42"/>
      <c r="E21" s="37">
        <v>390150</v>
      </c>
      <c r="F21" s="38"/>
      <c r="G21" s="37">
        <f t="shared" si="0"/>
        <v>83227205.579999998</v>
      </c>
    </row>
    <row r="22" spans="1:7" ht="15.75">
      <c r="A22" s="73"/>
      <c r="B22" s="36">
        <v>44868</v>
      </c>
      <c r="C22" s="31" t="s">
        <v>13</v>
      </c>
      <c r="D22" s="32" t="s">
        <v>14</v>
      </c>
      <c r="E22" s="37">
        <v>0</v>
      </c>
      <c r="F22" s="38"/>
      <c r="G22" s="37">
        <f t="shared" si="0"/>
        <v>83227205.579999998</v>
      </c>
    </row>
    <row r="23" spans="1:7" ht="15.75">
      <c r="A23" s="73"/>
      <c r="B23" s="36">
        <v>44869</v>
      </c>
      <c r="C23" s="92"/>
      <c r="D23" s="93"/>
      <c r="E23" s="37">
        <v>343665</v>
      </c>
      <c r="F23" s="38"/>
      <c r="G23" s="37">
        <f t="shared" si="0"/>
        <v>83570870.579999998</v>
      </c>
    </row>
    <row r="24" spans="1:7" ht="15.75">
      <c r="A24" s="73"/>
      <c r="B24" s="36">
        <v>44870</v>
      </c>
      <c r="C24" s="92"/>
      <c r="D24" s="93"/>
      <c r="E24" s="37">
        <v>162700</v>
      </c>
      <c r="F24" s="38"/>
      <c r="G24" s="37">
        <f t="shared" si="0"/>
        <v>83733570.579999998</v>
      </c>
    </row>
    <row r="25" spans="1:7" ht="15.75">
      <c r="A25" s="73"/>
      <c r="B25" s="36">
        <v>44871</v>
      </c>
      <c r="C25" s="96"/>
      <c r="D25" s="93"/>
      <c r="E25" s="37">
        <v>85290</v>
      </c>
      <c r="F25" s="38"/>
      <c r="G25" s="37">
        <f t="shared" si="0"/>
        <v>83818860.579999998</v>
      </c>
    </row>
    <row r="26" spans="1:7" ht="15.75">
      <c r="A26" s="73"/>
      <c r="B26" s="36">
        <v>44872</v>
      </c>
      <c r="C26" s="92"/>
      <c r="D26" s="93"/>
      <c r="E26" s="37">
        <v>421000</v>
      </c>
      <c r="F26" s="38"/>
      <c r="G26" s="37">
        <f t="shared" si="0"/>
        <v>84239860.579999998</v>
      </c>
    </row>
    <row r="27" spans="1:7" ht="15.75">
      <c r="A27" s="73"/>
      <c r="B27" s="36">
        <v>44873</v>
      </c>
      <c r="C27" s="92"/>
      <c r="D27" s="93"/>
      <c r="E27" s="37">
        <v>379250</v>
      </c>
      <c r="F27" s="38"/>
      <c r="G27" s="37">
        <f t="shared" si="0"/>
        <v>84619110.579999998</v>
      </c>
    </row>
    <row r="28" spans="1:7" ht="15.75">
      <c r="A28" s="73"/>
      <c r="B28" s="36">
        <v>44874</v>
      </c>
      <c r="C28" s="92"/>
      <c r="D28" s="93"/>
      <c r="E28" s="37">
        <v>396845</v>
      </c>
      <c r="F28" s="38"/>
      <c r="G28" s="37">
        <f t="shared" si="0"/>
        <v>85015955.579999998</v>
      </c>
    </row>
    <row r="29" spans="1:7" ht="15.75">
      <c r="A29" s="73"/>
      <c r="B29" s="36">
        <v>44875</v>
      </c>
      <c r="C29" s="92"/>
      <c r="D29" s="93"/>
      <c r="E29" s="37">
        <v>379810</v>
      </c>
      <c r="F29" s="38"/>
      <c r="G29" s="37">
        <f t="shared" si="0"/>
        <v>85395765.579999998</v>
      </c>
    </row>
    <row r="30" spans="1:7" ht="15.75">
      <c r="A30" s="73"/>
      <c r="B30" s="36">
        <v>44876</v>
      </c>
      <c r="C30" s="92"/>
      <c r="D30" s="93"/>
      <c r="E30" s="37">
        <v>378035</v>
      </c>
      <c r="F30" s="38"/>
      <c r="G30" s="37">
        <f t="shared" si="0"/>
        <v>85773800.579999998</v>
      </c>
    </row>
    <row r="31" spans="1:7" ht="15.75">
      <c r="A31" s="73"/>
      <c r="B31" s="36">
        <v>44876</v>
      </c>
      <c r="C31" s="31" t="s">
        <v>47</v>
      </c>
      <c r="D31" s="97" t="s">
        <v>48</v>
      </c>
      <c r="E31" s="37">
        <v>0</v>
      </c>
      <c r="F31" s="38">
        <v>3599999.99</v>
      </c>
      <c r="G31" s="37">
        <f t="shared" si="0"/>
        <v>82173800.590000004</v>
      </c>
    </row>
    <row r="32" spans="1:7" ht="15.75">
      <c r="A32" s="73"/>
      <c r="B32" s="36">
        <v>44876</v>
      </c>
      <c r="C32" s="31" t="s">
        <v>49</v>
      </c>
      <c r="D32" s="97" t="s">
        <v>50</v>
      </c>
      <c r="E32" s="37">
        <v>0</v>
      </c>
      <c r="F32" s="38">
        <v>711500</v>
      </c>
      <c r="G32" s="37">
        <f t="shared" si="0"/>
        <v>81462300.590000004</v>
      </c>
    </row>
    <row r="33" spans="1:7" ht="15.75">
      <c r="A33" s="73"/>
      <c r="B33" s="36">
        <v>44877</v>
      </c>
      <c r="C33" s="31"/>
      <c r="D33" s="32"/>
      <c r="E33" s="37">
        <v>196435</v>
      </c>
      <c r="F33" s="38"/>
      <c r="G33" s="37">
        <f t="shared" si="0"/>
        <v>81658735.590000004</v>
      </c>
    </row>
    <row r="34" spans="1:7" ht="15.75">
      <c r="A34" s="73"/>
      <c r="B34" s="36">
        <v>44878</v>
      </c>
      <c r="C34" s="92"/>
      <c r="D34" s="93"/>
      <c r="E34" s="37">
        <v>87950</v>
      </c>
      <c r="F34" s="98"/>
      <c r="G34" s="37">
        <f t="shared" si="0"/>
        <v>81746685.590000004</v>
      </c>
    </row>
    <row r="35" spans="1:7" ht="15.75">
      <c r="A35" s="73"/>
      <c r="B35" s="36">
        <v>44879</v>
      </c>
      <c r="C35" s="92"/>
      <c r="D35" s="93"/>
      <c r="E35" s="37">
        <v>365610</v>
      </c>
      <c r="F35" s="38"/>
      <c r="G35" s="37">
        <f t="shared" si="0"/>
        <v>82112295.590000004</v>
      </c>
    </row>
    <row r="36" spans="1:7" ht="15.75">
      <c r="A36" s="73"/>
      <c r="B36" s="36">
        <v>44880</v>
      </c>
      <c r="C36" s="92"/>
      <c r="D36" s="93"/>
      <c r="E36" s="37">
        <v>344850</v>
      </c>
      <c r="F36" s="38"/>
      <c r="G36" s="37">
        <f t="shared" si="0"/>
        <v>82457145.590000004</v>
      </c>
    </row>
    <row r="37" spans="1:7" ht="15.75">
      <c r="A37" s="73"/>
      <c r="B37" s="36">
        <v>44880</v>
      </c>
      <c r="C37" s="92"/>
      <c r="D37" s="42" t="s">
        <v>16</v>
      </c>
      <c r="E37" s="37">
        <v>0</v>
      </c>
      <c r="F37" s="38">
        <v>300</v>
      </c>
      <c r="G37" s="37">
        <f t="shared" si="0"/>
        <v>82456845.590000004</v>
      </c>
    </row>
    <row r="38" spans="1:7" ht="15.75">
      <c r="A38" s="73"/>
      <c r="B38" s="36">
        <v>44881</v>
      </c>
      <c r="C38" s="92"/>
      <c r="D38" s="93"/>
      <c r="E38" s="44">
        <v>356115</v>
      </c>
      <c r="F38" s="38"/>
      <c r="G38" s="37">
        <f t="shared" si="0"/>
        <v>82812960.590000004</v>
      </c>
    </row>
    <row r="39" spans="1:7" ht="15.75">
      <c r="A39" s="73"/>
      <c r="B39" s="36">
        <v>44882</v>
      </c>
      <c r="C39" s="92"/>
      <c r="D39" s="93"/>
      <c r="E39" s="44">
        <v>369060</v>
      </c>
      <c r="F39" s="38"/>
      <c r="G39" s="37">
        <f t="shared" si="0"/>
        <v>83182020.590000004</v>
      </c>
    </row>
    <row r="40" spans="1:7" ht="15.75">
      <c r="A40" s="73"/>
      <c r="B40" s="36">
        <v>44883</v>
      </c>
      <c r="C40" s="92"/>
      <c r="D40" s="93"/>
      <c r="E40" s="44">
        <v>363960</v>
      </c>
      <c r="F40" s="38"/>
      <c r="G40" s="37">
        <f t="shared" si="0"/>
        <v>83545980.590000004</v>
      </c>
    </row>
    <row r="41" spans="1:7" ht="15.75">
      <c r="A41" s="73"/>
      <c r="B41" s="36">
        <v>44884</v>
      </c>
      <c r="C41" s="92"/>
      <c r="D41" s="93"/>
      <c r="E41" s="44">
        <v>210570</v>
      </c>
      <c r="F41" s="38"/>
      <c r="G41" s="37">
        <f t="shared" si="0"/>
        <v>83756550.590000004</v>
      </c>
    </row>
    <row r="42" spans="1:7" ht="15.75">
      <c r="A42" s="73"/>
      <c r="B42" s="36">
        <v>44885</v>
      </c>
      <c r="C42" s="92"/>
      <c r="D42" s="93"/>
      <c r="E42" s="44">
        <v>78825</v>
      </c>
      <c r="F42" s="38"/>
      <c r="G42" s="37">
        <f t="shared" si="0"/>
        <v>83835375.590000004</v>
      </c>
    </row>
    <row r="43" spans="1:7" ht="15.75">
      <c r="A43" s="73"/>
      <c r="B43" s="36">
        <v>44886</v>
      </c>
      <c r="C43" s="31"/>
      <c r="D43" s="32"/>
      <c r="E43" s="44">
        <v>368475</v>
      </c>
      <c r="F43" s="38"/>
      <c r="G43" s="37">
        <f t="shared" si="0"/>
        <v>84203850.590000004</v>
      </c>
    </row>
    <row r="44" spans="1:7" ht="15.75">
      <c r="A44" s="73"/>
      <c r="B44" s="36">
        <v>44887</v>
      </c>
      <c r="C44" s="92"/>
      <c r="D44" s="93"/>
      <c r="E44" s="44">
        <v>348840</v>
      </c>
      <c r="F44" s="38"/>
      <c r="G44" s="37">
        <f t="shared" si="0"/>
        <v>84552690.590000004</v>
      </c>
    </row>
    <row r="45" spans="1:7" ht="15.75">
      <c r="A45" s="73"/>
      <c r="B45" s="36">
        <v>44888</v>
      </c>
      <c r="C45" s="92"/>
      <c r="D45" s="93"/>
      <c r="E45" s="44">
        <v>359895</v>
      </c>
      <c r="F45" s="38"/>
      <c r="G45" s="37">
        <f t="shared" si="0"/>
        <v>84912585.590000004</v>
      </c>
    </row>
    <row r="46" spans="1:7" ht="15.75">
      <c r="A46" s="73"/>
      <c r="B46" s="36">
        <v>44888</v>
      </c>
      <c r="C46" s="31" t="s">
        <v>51</v>
      </c>
      <c r="D46" s="32" t="s">
        <v>36</v>
      </c>
      <c r="E46" s="44">
        <v>0</v>
      </c>
      <c r="F46" s="38">
        <v>700972</v>
      </c>
      <c r="G46" s="37">
        <f t="shared" si="0"/>
        <v>84211613.590000004</v>
      </c>
    </row>
    <row r="47" spans="1:7" ht="15.75">
      <c r="A47" s="73"/>
      <c r="B47" s="36">
        <v>44888</v>
      </c>
      <c r="C47" s="31" t="s">
        <v>52</v>
      </c>
      <c r="D47" s="32" t="s">
        <v>36</v>
      </c>
      <c r="E47" s="44">
        <v>0</v>
      </c>
      <c r="F47" s="38">
        <v>1012800</v>
      </c>
      <c r="G47" s="37">
        <f t="shared" si="0"/>
        <v>83198813.590000004</v>
      </c>
    </row>
    <row r="48" spans="1:7" ht="15.75">
      <c r="A48" s="73"/>
      <c r="B48" s="36">
        <v>44889</v>
      </c>
      <c r="C48" s="92"/>
      <c r="D48" s="93"/>
      <c r="E48" s="44">
        <v>324935</v>
      </c>
      <c r="F48" s="38"/>
      <c r="G48" s="37">
        <f t="shared" si="0"/>
        <v>83523748.590000004</v>
      </c>
    </row>
    <row r="49" spans="1:12" ht="15.75">
      <c r="A49" s="73"/>
      <c r="B49" s="36">
        <v>44889</v>
      </c>
      <c r="C49" s="31" t="s">
        <v>53</v>
      </c>
      <c r="D49" s="32" t="s">
        <v>50</v>
      </c>
      <c r="E49" s="44">
        <v>0</v>
      </c>
      <c r="F49" s="38">
        <v>190400</v>
      </c>
      <c r="G49" s="37">
        <f t="shared" si="0"/>
        <v>83333348.590000004</v>
      </c>
    </row>
    <row r="50" spans="1:12" ht="15.75">
      <c r="A50" s="73"/>
      <c r="B50" s="36">
        <v>44890</v>
      </c>
      <c r="C50" s="92"/>
      <c r="D50" s="93"/>
      <c r="E50" s="44">
        <v>329430</v>
      </c>
      <c r="F50" s="38"/>
      <c r="G50" s="37">
        <f t="shared" si="0"/>
        <v>83662778.590000004</v>
      </c>
    </row>
    <row r="51" spans="1:12" ht="15.75">
      <c r="A51" s="73"/>
      <c r="B51" s="36">
        <v>44890</v>
      </c>
      <c r="C51" s="31" t="s">
        <v>54</v>
      </c>
      <c r="D51" s="32" t="s">
        <v>36</v>
      </c>
      <c r="E51" s="44">
        <v>0</v>
      </c>
      <c r="F51" s="38">
        <v>4580900</v>
      </c>
      <c r="G51" s="37">
        <f t="shared" si="0"/>
        <v>79081878.590000004</v>
      </c>
    </row>
    <row r="52" spans="1:12" ht="15.75">
      <c r="A52" s="73"/>
      <c r="B52" s="36">
        <v>44891</v>
      </c>
      <c r="C52" s="92"/>
      <c r="D52" s="93"/>
      <c r="E52" s="37">
        <v>189390</v>
      </c>
      <c r="F52" s="98"/>
      <c r="G52" s="37">
        <f t="shared" si="0"/>
        <v>79271268.590000004</v>
      </c>
    </row>
    <row r="53" spans="1:12" ht="15.75">
      <c r="A53" s="73"/>
      <c r="B53" s="36">
        <v>44892</v>
      </c>
      <c r="C53" s="92"/>
      <c r="D53" s="93"/>
      <c r="E53" s="37">
        <v>83720</v>
      </c>
      <c r="F53" s="98"/>
      <c r="G53" s="37">
        <f t="shared" si="0"/>
        <v>79354988.590000004</v>
      </c>
    </row>
    <row r="54" spans="1:12" ht="15.75">
      <c r="A54" s="73"/>
      <c r="B54" s="36">
        <v>44893</v>
      </c>
      <c r="C54" s="92"/>
      <c r="D54" s="93"/>
      <c r="E54" s="44">
        <v>361350</v>
      </c>
      <c r="F54" s="98"/>
      <c r="G54" s="37">
        <f t="shared" si="0"/>
        <v>79716338.590000004</v>
      </c>
    </row>
    <row r="55" spans="1:12" ht="15.75">
      <c r="A55" s="73"/>
      <c r="B55" s="36">
        <v>44894</v>
      </c>
      <c r="C55" s="92"/>
      <c r="D55" s="93"/>
      <c r="E55" s="44">
        <v>343050</v>
      </c>
      <c r="F55" s="38"/>
      <c r="G55" s="37">
        <f t="shared" si="0"/>
        <v>80059388.590000004</v>
      </c>
    </row>
    <row r="56" spans="1:12" ht="15.75">
      <c r="A56" s="73"/>
      <c r="B56" s="36">
        <v>44895</v>
      </c>
      <c r="C56" s="92"/>
      <c r="D56" s="93"/>
      <c r="E56" s="44">
        <v>334320</v>
      </c>
      <c r="F56" s="38"/>
      <c r="G56" s="37">
        <f t="shared" si="0"/>
        <v>80393708.590000004</v>
      </c>
    </row>
    <row r="57" spans="1:12" ht="16.5" thickBot="1">
      <c r="A57" s="73"/>
      <c r="B57" s="36">
        <v>44895</v>
      </c>
      <c r="C57" s="99" t="s">
        <v>55</v>
      </c>
      <c r="D57" s="100" t="s">
        <v>56</v>
      </c>
      <c r="E57" s="101">
        <v>0</v>
      </c>
      <c r="F57" s="102">
        <v>279504.3</v>
      </c>
      <c r="G57" s="37">
        <f t="shared" si="0"/>
        <v>80114204.290000007</v>
      </c>
    </row>
    <row r="58" spans="1:12" ht="21" customHeight="1" thickBot="1">
      <c r="A58" s="73"/>
      <c r="B58" s="103"/>
      <c r="C58" s="104"/>
      <c r="D58" s="104" t="s">
        <v>22</v>
      </c>
      <c r="E58" s="105">
        <f>SUM(E13:E57)</f>
        <v>9131160</v>
      </c>
      <c r="F58" s="105">
        <f>SUM(F13:F57)</f>
        <v>41444837.279999994</v>
      </c>
      <c r="G58" s="106"/>
      <c r="I58" s="107"/>
      <c r="J58" s="107"/>
      <c r="K58" s="107"/>
      <c r="L58" s="107"/>
    </row>
    <row r="59" spans="1:12" ht="21" customHeight="1">
      <c r="A59" s="73"/>
      <c r="B59" s="108"/>
      <c r="C59" s="109"/>
      <c r="D59" s="109"/>
      <c r="E59" s="91"/>
      <c r="G59" s="91"/>
      <c r="I59" s="107"/>
      <c r="J59" s="107"/>
      <c r="K59" s="107"/>
      <c r="L59" s="107"/>
    </row>
    <row r="60" spans="1:12" ht="15" customHeight="1">
      <c r="A60" s="73"/>
      <c r="B60" s="7"/>
      <c r="C60" s="55"/>
      <c r="D60" s="2"/>
      <c r="E60" s="56"/>
      <c r="F60" s="4"/>
      <c r="G60" s="58"/>
      <c r="I60" s="107"/>
      <c r="J60" s="107"/>
      <c r="K60" s="107"/>
      <c r="L60" s="107"/>
    </row>
    <row r="61" spans="1:12" ht="15" customHeight="1">
      <c r="A61" s="73"/>
      <c r="B61" s="7"/>
      <c r="C61" s="55"/>
      <c r="D61" s="2"/>
      <c r="E61" s="56"/>
      <c r="F61" s="4"/>
      <c r="G61" s="58"/>
      <c r="I61" s="107"/>
      <c r="J61" s="107"/>
      <c r="K61" s="107"/>
      <c r="L61" s="107"/>
    </row>
    <row r="62" spans="1:12" ht="15" customHeight="1">
      <c r="A62" s="73"/>
      <c r="B62" s="119" t="s">
        <v>57</v>
      </c>
      <c r="C62" s="119"/>
      <c r="D62" s="59" t="s">
        <v>24</v>
      </c>
      <c r="E62" s="59"/>
      <c r="F62" s="120" t="s">
        <v>58</v>
      </c>
      <c r="G62" s="120"/>
      <c r="I62" s="107"/>
      <c r="J62" s="107"/>
      <c r="K62" s="107"/>
      <c r="L62" s="107"/>
    </row>
    <row r="63" spans="1:12" ht="15.75">
      <c r="A63" s="73"/>
      <c r="B63" s="118" t="s">
        <v>59</v>
      </c>
      <c r="C63" s="118"/>
      <c r="D63" s="59" t="s">
        <v>27</v>
      </c>
      <c r="E63" s="59"/>
      <c r="F63" s="119" t="s">
        <v>60</v>
      </c>
      <c r="G63" s="119"/>
      <c r="I63" s="107"/>
      <c r="J63" s="107"/>
      <c r="K63" s="107"/>
      <c r="L63" s="107"/>
    </row>
    <row r="64" spans="1:12" ht="15.75">
      <c r="A64" s="73"/>
      <c r="B64" s="120" t="s">
        <v>61</v>
      </c>
      <c r="C64" s="120"/>
      <c r="D64" s="60" t="s">
        <v>30</v>
      </c>
      <c r="E64" s="60"/>
      <c r="F64" s="121" t="s">
        <v>62</v>
      </c>
      <c r="G64" s="121"/>
      <c r="I64" s="107"/>
      <c r="J64" s="107"/>
      <c r="K64" s="107"/>
      <c r="L64" s="107"/>
    </row>
    <row r="65" spans="1:12" ht="15.75">
      <c r="A65" s="73"/>
      <c r="B65" s="111"/>
      <c r="C65" s="111"/>
      <c r="D65" s="111"/>
      <c r="E65" s="112"/>
      <c r="F65" s="113"/>
      <c r="G65" s="112"/>
      <c r="I65" s="107"/>
      <c r="J65" s="107"/>
      <c r="K65" s="107"/>
      <c r="L65" s="107"/>
    </row>
    <row r="66" spans="1:12" ht="15.75">
      <c r="A66" s="73"/>
      <c r="B66" s="111"/>
      <c r="C66" s="111"/>
      <c r="D66" s="111"/>
      <c r="E66" s="114"/>
      <c r="F66" s="113"/>
      <c r="G66" s="115"/>
      <c r="I66" s="107"/>
      <c r="J66" s="107"/>
      <c r="K66" s="107"/>
      <c r="L66" s="107"/>
    </row>
    <row r="67" spans="1:12" ht="15.75">
      <c r="A67" s="73"/>
      <c r="B67" s="111"/>
      <c r="C67" s="111"/>
      <c r="D67" s="111"/>
      <c r="E67" s="114"/>
      <c r="F67" s="114"/>
      <c r="G67" s="115"/>
      <c r="I67" s="107"/>
      <c r="J67" s="107"/>
      <c r="K67" s="107"/>
      <c r="L67" s="107"/>
    </row>
    <row r="68" spans="1:12" ht="15.75">
      <c r="A68" s="73"/>
      <c r="B68" s="111"/>
      <c r="C68" s="111"/>
      <c r="D68" s="111"/>
      <c r="E68" s="114"/>
      <c r="F68" s="114"/>
      <c r="G68" s="115"/>
      <c r="I68" s="107"/>
      <c r="J68" s="107"/>
      <c r="K68" s="107"/>
      <c r="L68" s="107"/>
    </row>
    <row r="69" spans="1:12" ht="15.75">
      <c r="A69" s="73"/>
      <c r="B69" s="111"/>
      <c r="C69" s="111"/>
      <c r="D69" s="111"/>
      <c r="E69" s="114"/>
      <c r="F69" s="114"/>
      <c r="G69" s="115"/>
      <c r="I69" s="107"/>
      <c r="J69" s="107"/>
      <c r="K69" s="107"/>
      <c r="L69" s="107"/>
    </row>
    <row r="70" spans="1:12" ht="15" customHeight="1">
      <c r="F70" s="114"/>
      <c r="G70" s="117"/>
      <c r="I70" s="107"/>
      <c r="J70" s="107"/>
      <c r="K70" s="107"/>
      <c r="L70" s="107"/>
    </row>
    <row r="71" spans="1:12">
      <c r="G71" s="117"/>
      <c r="I71" s="107"/>
      <c r="J71" s="107"/>
    </row>
    <row r="72" spans="1:12">
      <c r="G72" s="117"/>
      <c r="K72" s="107"/>
      <c r="L72" s="107"/>
    </row>
    <row r="73" spans="1:12" ht="15" customHeight="1">
      <c r="I73" s="107"/>
      <c r="J73" s="107"/>
      <c r="K73" s="107"/>
      <c r="L73" s="107"/>
    </row>
    <row r="74" spans="1:12" ht="15" customHeight="1">
      <c r="I74" s="107"/>
      <c r="J74" s="107"/>
    </row>
    <row r="75" spans="1:12" ht="15" customHeight="1"/>
    <row r="76" spans="1:12" ht="15" customHeight="1"/>
    <row r="77" spans="1:12" ht="15" customHeight="1"/>
    <row r="78" spans="1:12" ht="15" customHeight="1"/>
    <row r="79" spans="1:12" ht="15" customHeight="1"/>
    <row r="80" spans="1:12" ht="15" customHeight="1"/>
  </sheetData>
  <mergeCells count="10">
    <mergeCell ref="B63:C63"/>
    <mergeCell ref="F63:G63"/>
    <mergeCell ref="B64:C64"/>
    <mergeCell ref="F64:G64"/>
    <mergeCell ref="B5:G5"/>
    <mergeCell ref="B6:G6"/>
    <mergeCell ref="B7:G7"/>
    <mergeCell ref="B9:G9"/>
    <mergeCell ref="B62:C62"/>
    <mergeCell ref="F62:G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colectora</vt:lpstr>
      <vt:lpstr>nueva colectora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Miloidis Turbi Perez</dc:creator>
  <cp:lastModifiedBy>Miloidis Turbi Perez</cp:lastModifiedBy>
  <dcterms:created xsi:type="dcterms:W3CDTF">2022-12-13T17:16:08Z</dcterms:created>
  <dcterms:modified xsi:type="dcterms:W3CDTF">2022-12-13T17:20:05Z</dcterms:modified>
</cp:coreProperties>
</file>