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i.lantigua\AppData\Local\Microsoft\Windows\Temporary Internet Files\Content.Outlook\IGXVCYLM\"/>
    </mc:Choice>
  </mc:AlternateContent>
  <xr:revisionPtr revIDLastSave="0" documentId="13_ncr:1_{04D9516C-C728-4DDD-8B1A-56C9B4733FA0}" xr6:coauthVersionLast="45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COLECTOR OCTUBRE 2022" sheetId="1" r:id="rId1"/>
    <sheet name=" NUEVA COLECTORA OCTUBRE 2022" sheetId="2" r:id="rId2"/>
  </sheets>
  <definedNames>
    <definedName name="_xlnm.Print_Titles" localSheetId="0">'COLECTOR OCTUBRE 2022'!$1:$10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47" i="2" l="1"/>
  <c r="G13" i="1"/>
  <c r="G14" i="1"/>
  <c r="G15" i="1" s="1"/>
  <c r="G16" i="1" s="1"/>
  <c r="G17" i="1" s="1"/>
  <c r="G18" i="1" s="1"/>
  <c r="G19" i="1" s="1"/>
  <c r="G20" i="1" s="1"/>
  <c r="G21" i="1" s="1"/>
  <c r="G22" i="1" s="1"/>
  <c r="G23" i="1" s="1"/>
  <c r="G24" i="1" s="1"/>
  <c r="G25" i="1" s="1"/>
  <c r="G26" i="1" s="1"/>
  <c r="G27" i="1" s="1"/>
  <c r="G28" i="1" s="1"/>
  <c r="G29" i="1" s="1"/>
  <c r="G30" i="1" s="1"/>
  <c r="G31" i="1" s="1"/>
  <c r="G32" i="1" s="1"/>
  <c r="G33" i="1" s="1"/>
  <c r="G34" i="1" s="1"/>
  <c r="G35" i="1" s="1"/>
  <c r="G36" i="1" s="1"/>
  <c r="G37" i="1" s="1"/>
  <c r="G38" i="1" s="1"/>
  <c r="G39" i="1" s="1"/>
  <c r="G40" i="1" s="1"/>
  <c r="G41" i="1" s="1"/>
  <c r="G42" i="1" s="1"/>
  <c r="G43" i="1" s="1"/>
  <c r="G44" i="1" s="1"/>
  <c r="G45" i="1" s="1"/>
  <c r="G46" i="1" s="1"/>
  <c r="G47" i="1" s="1"/>
  <c r="G48" i="1" s="1"/>
  <c r="G49" i="1" s="1"/>
  <c r="G50" i="1" s="1"/>
  <c r="G51" i="1" s="1"/>
  <c r="G52" i="1" s="1"/>
  <c r="G53" i="1" s="1"/>
  <c r="G54" i="1" s="1"/>
  <c r="G55" i="1" s="1"/>
  <c r="G12" i="1"/>
  <c r="E48" i="2" l="1"/>
  <c r="F56" i="1" l="1"/>
  <c r="E56" i="1"/>
  <c r="F48" i="2" l="1"/>
  <c r="G14" i="2" l="1"/>
  <c r="G15" i="2" s="1"/>
  <c r="G16" i="2" s="1"/>
  <c r="G18" i="2" l="1"/>
  <c r="G19" i="2" s="1"/>
  <c r="G20" i="2" s="1"/>
  <c r="G21" i="2" s="1"/>
  <c r="G22" i="2" s="1"/>
  <c r="G23" i="2" s="1"/>
  <c r="G24" i="2" s="1"/>
  <c r="G25" i="2" s="1"/>
  <c r="G26" i="2" s="1"/>
  <c r="G17" i="2"/>
  <c r="G28" i="2" l="1"/>
  <c r="G29" i="2" s="1"/>
  <c r="G30" i="2" s="1"/>
  <c r="G31" i="2" s="1"/>
  <c r="G32" i="2" s="1"/>
  <c r="G33" i="2" s="1"/>
  <c r="G34" i="2" s="1"/>
  <c r="G35" i="2" s="1"/>
  <c r="G27" i="2"/>
  <c r="G37" i="2" l="1"/>
  <c r="G38" i="2" s="1"/>
  <c r="G39" i="2" s="1"/>
  <c r="G40" i="2" s="1"/>
  <c r="G41" i="2" s="1"/>
  <c r="G42" i="2" s="1"/>
  <c r="G43" i="2" s="1"/>
  <c r="G44" i="2" s="1"/>
  <c r="G45" i="2" s="1"/>
  <c r="G46" i="2" s="1"/>
  <c r="G36" i="2"/>
</calcChain>
</file>

<file path=xl/sharedStrings.xml><?xml version="1.0" encoding="utf-8"?>
<sst xmlns="http://schemas.openxmlformats.org/spreadsheetml/2006/main" count="71" uniqueCount="52">
  <si>
    <t>FECHA</t>
  </si>
  <si>
    <t>DP/CK/ED/TR</t>
  </si>
  <si>
    <t>DESCRIPCION</t>
  </si>
  <si>
    <t>DEBITO</t>
  </si>
  <si>
    <t>CREDITO</t>
  </si>
  <si>
    <t>BALANCE</t>
  </si>
  <si>
    <t>BALANCE INICIAL</t>
  </si>
  <si>
    <t>Cuenta Bancaria No 010 - 252250 - 2</t>
  </si>
  <si>
    <t xml:space="preserve">  Oficina Metropolitana de Servicios de Autobuses</t>
  </si>
  <si>
    <t xml:space="preserve">  Presidencia de la República </t>
  </si>
  <si>
    <t>Directora Financiera</t>
  </si>
  <si>
    <t>TOTAL</t>
  </si>
  <si>
    <t>Cuenta Bancaria No 960 - 222953- 5</t>
  </si>
  <si>
    <t>No. LIB</t>
  </si>
  <si>
    <t xml:space="preserve"> Licda.  Miloidis Turbi P.</t>
  </si>
  <si>
    <t>Contador 1</t>
  </si>
  <si>
    <t xml:space="preserve">Preparado Por </t>
  </si>
  <si>
    <t>Aprobado por</t>
  </si>
  <si>
    <t xml:space="preserve">                  </t>
  </si>
  <si>
    <t xml:space="preserve">              Aprobado por</t>
  </si>
  <si>
    <t xml:space="preserve">            Directora Financiera</t>
  </si>
  <si>
    <t xml:space="preserve">    Licda.  Miloidis Turbi P.</t>
  </si>
  <si>
    <t xml:space="preserve">    Preparado Por </t>
  </si>
  <si>
    <t xml:space="preserve"> Contador 1</t>
  </si>
  <si>
    <t xml:space="preserve">  Licda. Lidia Estevez</t>
  </si>
  <si>
    <t xml:space="preserve">                 Licda. Lidia Estevez</t>
  </si>
  <si>
    <t>NOTA DEBITO</t>
  </si>
  <si>
    <t xml:space="preserve">                                            Licda Ruth Garcia</t>
  </si>
  <si>
    <t xml:space="preserve">                                      Contadora  General</t>
  </si>
  <si>
    <t xml:space="preserve">                                          Revisado por</t>
  </si>
  <si>
    <t>Del 01 a 31 de Octubre 2022</t>
  </si>
  <si>
    <t>LIB. 3079</t>
  </si>
  <si>
    <t>PAGO NCF 27</t>
  </si>
  <si>
    <t>LIB-2790</t>
  </si>
  <si>
    <t>PAGO NCF. 27</t>
  </si>
  <si>
    <t>LIB-2826</t>
  </si>
  <si>
    <t>PAGO NCF. 26</t>
  </si>
  <si>
    <t>LIB-2864</t>
  </si>
  <si>
    <t>PAGO NCF. 8810-8848 Seg. De Persona</t>
  </si>
  <si>
    <t>LIB-2920</t>
  </si>
  <si>
    <t>PAGO NCF. 36358 Por Renovacion</t>
  </si>
  <si>
    <t>LIB-2921</t>
  </si>
  <si>
    <t>LIB-2934</t>
  </si>
  <si>
    <t>PAGO NCF. 36293-36297 Por Renovacion</t>
  </si>
  <si>
    <t>PAGO NCF. 36359 Por Renovacion</t>
  </si>
  <si>
    <t>LIB-3079</t>
  </si>
  <si>
    <t>PAGO NCF. 7412 Seg. De Persona</t>
  </si>
  <si>
    <t>Del 01 al 31 de Octubre 2022</t>
  </si>
  <si>
    <t>Pago Ncf. 412 Por Renovacion</t>
  </si>
  <si>
    <t>Pago Incentivo</t>
  </si>
  <si>
    <t>LIB-2903</t>
  </si>
  <si>
    <t>LIB-3050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</si>
</sst>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3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4"/>
      <name val="Garamond"/>
      <family val="1"/>
    </font>
    <font>
      <sz val="11"/>
      <name val="Arioso"/>
    </font>
    <font>
      <i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i/>
      <sz val="12"/>
      <color theme="1"/>
      <name val="Garamond"/>
      <family val="1"/>
    </font>
    <font>
      <i/>
      <sz val="12"/>
      <color theme="1"/>
      <name val="Garamond"/>
      <family val="1"/>
    </font>
    <font>
      <sz val="12"/>
      <color theme="1"/>
      <name val="Calibri"/>
      <family val="2"/>
      <scheme val="minor"/>
    </font>
    <font>
      <b/>
      <i/>
      <sz val="12"/>
      <name val="Garamond"/>
      <family val="1"/>
    </font>
    <font>
      <i/>
      <sz val="12"/>
      <name val="Garamond"/>
      <family val="1"/>
    </font>
    <font>
      <sz val="12"/>
      <name val="Garamond"/>
      <family val="1"/>
    </font>
    <font>
      <b/>
      <sz val="12"/>
      <color theme="1"/>
      <name val="Garamond"/>
      <family val="1"/>
    </font>
    <font>
      <sz val="12"/>
      <color theme="1"/>
      <name val="Garamond"/>
      <family val="1"/>
    </font>
    <font>
      <b/>
      <i/>
      <sz val="13"/>
      <color theme="1"/>
      <name val="Garamond"/>
      <family val="1"/>
    </font>
    <font>
      <b/>
      <i/>
      <sz val="11"/>
      <color theme="1"/>
      <name val="Garamond"/>
      <family val="1"/>
    </font>
    <font>
      <i/>
      <sz val="11"/>
      <color theme="1"/>
      <name val="Garamond"/>
      <family val="1"/>
    </font>
    <font>
      <i/>
      <sz val="11"/>
      <color theme="1"/>
      <name val="Calibri"/>
      <family val="2"/>
    </font>
    <font>
      <i/>
      <sz val="12"/>
      <color theme="1"/>
      <name val="Calibri"/>
      <family val="2"/>
    </font>
    <font>
      <b/>
      <i/>
      <sz val="12"/>
      <color theme="1"/>
      <name val="Calibri"/>
      <family val="2"/>
    </font>
    <font>
      <i/>
      <sz val="13"/>
      <color theme="1"/>
      <name val="Garamond"/>
      <family val="1"/>
    </font>
    <font>
      <sz val="11"/>
      <color theme="1"/>
      <name val="Garamond"/>
      <family val="1"/>
    </font>
    <font>
      <b/>
      <sz val="11"/>
      <color theme="1"/>
      <name val="Garamond"/>
      <family val="1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58">
    <xf numFmtId="0" fontId="0" fillId="0" borderId="0" xfId="0"/>
    <xf numFmtId="0" fontId="0" fillId="0" borderId="0" xfId="0"/>
    <xf numFmtId="0" fontId="0" fillId="0" borderId="0" xfId="0" applyFill="1"/>
    <xf numFmtId="43" fontId="0" fillId="0" borderId="0" xfId="0" applyNumberFormat="1" applyFill="1"/>
    <xf numFmtId="43" fontId="0" fillId="0" borderId="0" xfId="0" applyNumberFormat="1"/>
    <xf numFmtId="43" fontId="0" fillId="0" borderId="0" xfId="1" applyFont="1"/>
    <xf numFmtId="0" fontId="19" fillId="0" borderId="0" xfId="0" applyFont="1"/>
    <xf numFmtId="43" fontId="0" fillId="0" borderId="0" xfId="1" applyFont="1" applyFill="1"/>
    <xf numFmtId="43" fontId="19" fillId="0" borderId="0" xfId="1" applyFont="1" applyFill="1"/>
    <xf numFmtId="0" fontId="0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9" fillId="0" borderId="0" xfId="0" applyFont="1" applyFill="1" applyAlignment="1">
      <alignment horizontal="center"/>
    </xf>
    <xf numFmtId="0" fontId="24" fillId="0" borderId="0" xfId="0" applyFont="1"/>
    <xf numFmtId="0" fontId="25" fillId="0" borderId="0" xfId="0" applyFont="1" applyAlignment="1">
      <alignment horizontal="center"/>
    </xf>
    <xf numFmtId="0" fontId="25" fillId="0" borderId="0" xfId="0" applyFont="1" applyFill="1" applyAlignment="1">
      <alignment horizontal="center"/>
    </xf>
    <xf numFmtId="43" fontId="25" fillId="0" borderId="0" xfId="1" applyFont="1" applyAlignment="1">
      <alignment horizontal="left"/>
    </xf>
    <xf numFmtId="43" fontId="25" fillId="0" borderId="0" xfId="1" applyFont="1" applyFill="1" applyAlignment="1">
      <alignment horizontal="left"/>
    </xf>
    <xf numFmtId="0" fontId="25" fillId="0" borderId="0" xfId="0" applyFont="1" applyAlignment="1">
      <alignment horizontal="left"/>
    </xf>
    <xf numFmtId="0" fontId="24" fillId="0" borderId="0" xfId="0" applyFont="1" applyFill="1"/>
    <xf numFmtId="0" fontId="20" fillId="0" borderId="0" xfId="0" applyFont="1" applyFill="1" applyBorder="1" applyAlignment="1">
      <alignment horizontal="center"/>
    </xf>
    <xf numFmtId="0" fontId="21" fillId="0" borderId="0" xfId="0" applyFont="1" applyFill="1" applyBorder="1" applyAlignment="1">
      <alignment horizontal="center"/>
    </xf>
    <xf numFmtId="43" fontId="21" fillId="0" borderId="0" xfId="1" applyFont="1" applyFill="1" applyBorder="1"/>
    <xf numFmtId="0" fontId="24" fillId="0" borderId="0" xfId="0" applyFont="1" applyAlignment="1">
      <alignment horizontal="center"/>
    </xf>
    <xf numFmtId="43" fontId="24" fillId="0" borderId="0" xfId="1" applyFont="1"/>
    <xf numFmtId="0" fontId="25" fillId="0" borderId="0" xfId="0" applyFont="1" applyBorder="1" applyAlignment="1">
      <alignment horizontal="center"/>
    </xf>
    <xf numFmtId="43" fontId="26" fillId="0" borderId="0" xfId="1" applyFont="1" applyFill="1" applyBorder="1" applyAlignment="1">
      <alignment horizontal="center"/>
    </xf>
    <xf numFmtId="0" fontId="27" fillId="0" borderId="0" xfId="0" applyFont="1" applyBorder="1" applyAlignment="1">
      <alignment horizontal="center"/>
    </xf>
    <xf numFmtId="43" fontId="25" fillId="0" borderId="0" xfId="1" applyFont="1" applyBorder="1"/>
    <xf numFmtId="43" fontId="27" fillId="0" borderId="0" xfId="1" applyFont="1" applyFill="1"/>
    <xf numFmtId="0" fontId="27" fillId="0" borderId="0" xfId="0" applyFont="1"/>
    <xf numFmtId="43" fontId="29" fillId="0" borderId="0" xfId="1" applyFont="1" applyFill="1"/>
    <xf numFmtId="43" fontId="28" fillId="0" borderId="0" xfId="1" applyFont="1" applyFill="1"/>
    <xf numFmtId="43" fontId="24" fillId="0" borderId="0" xfId="1" applyFont="1" applyFill="1"/>
    <xf numFmtId="43" fontId="24" fillId="0" borderId="0" xfId="0" applyNumberFormat="1" applyFont="1"/>
    <xf numFmtId="0" fontId="0" fillId="0" borderId="0" xfId="0"/>
    <xf numFmtId="0" fontId="22" fillId="33" borderId="10" xfId="0" applyFont="1" applyFill="1" applyBorder="1" applyAlignment="1">
      <alignment horizontal="center"/>
    </xf>
    <xf numFmtId="0" fontId="22" fillId="33" borderId="11" xfId="0" applyFont="1" applyFill="1" applyBorder="1" applyAlignment="1">
      <alignment horizontal="center"/>
    </xf>
    <xf numFmtId="0" fontId="23" fillId="33" borderId="11" xfId="0" applyFont="1" applyFill="1" applyBorder="1" applyAlignment="1">
      <alignment horizontal="center"/>
    </xf>
    <xf numFmtId="43" fontId="23" fillId="33" borderId="11" xfId="1" applyFont="1" applyFill="1" applyBorder="1"/>
    <xf numFmtId="43" fontId="24" fillId="33" borderId="11" xfId="1" applyFont="1" applyFill="1" applyBorder="1"/>
    <xf numFmtId="43" fontId="31" fillId="33" borderId="12" xfId="1" applyFont="1" applyFill="1" applyBorder="1" applyAlignment="1">
      <alignment horizontal="center"/>
    </xf>
    <xf numFmtId="43" fontId="21" fillId="0" borderId="0" xfId="1" applyFont="1" applyFill="1" applyBorder="1" applyAlignment="1">
      <alignment horizontal="center"/>
    </xf>
    <xf numFmtId="43" fontId="27" fillId="0" borderId="0" xfId="0" applyNumberFormat="1" applyFont="1"/>
    <xf numFmtId="0" fontId="31" fillId="33" borderId="13" xfId="0" applyFont="1" applyFill="1" applyBorder="1" applyAlignment="1">
      <alignment horizontal="center"/>
    </xf>
    <xf numFmtId="0" fontId="23" fillId="33" borderId="14" xfId="0" applyFont="1" applyFill="1" applyBorder="1" applyAlignment="1">
      <alignment horizontal="center"/>
    </xf>
    <xf numFmtId="0" fontId="22" fillId="33" borderId="14" xfId="0" applyFont="1" applyFill="1" applyBorder="1" applyAlignment="1">
      <alignment horizontal="center"/>
    </xf>
    <xf numFmtId="43" fontId="23" fillId="33" borderId="14" xfId="1" applyFont="1" applyFill="1" applyBorder="1"/>
    <xf numFmtId="43" fontId="22" fillId="33" borderId="15" xfId="1" applyFont="1" applyFill="1" applyBorder="1" applyAlignment="1">
      <alignment horizontal="center"/>
    </xf>
    <xf numFmtId="43" fontId="27" fillId="0" borderId="0" xfId="0" applyNumberFormat="1" applyFont="1" applyFill="1"/>
    <xf numFmtId="43" fontId="25" fillId="0" borderId="0" xfId="1" applyFont="1" applyAlignment="1">
      <alignment horizontal="center"/>
    </xf>
    <xf numFmtId="43" fontId="22" fillId="0" borderId="0" xfId="1" applyFont="1" applyAlignment="1">
      <alignment horizontal="center"/>
    </xf>
    <xf numFmtId="0" fontId="22" fillId="33" borderId="13" xfId="0" applyFont="1" applyFill="1" applyBorder="1" applyAlignment="1">
      <alignment horizontal="center"/>
    </xf>
    <xf numFmtId="0" fontId="22" fillId="33" borderId="16" xfId="0" applyFont="1" applyFill="1" applyBorder="1" applyAlignment="1">
      <alignment horizontal="center"/>
    </xf>
    <xf numFmtId="43" fontId="22" fillId="33" borderId="16" xfId="1" applyFont="1" applyFill="1" applyBorder="1" applyAlignment="1">
      <alignment horizontal="center"/>
    </xf>
    <xf numFmtId="43" fontId="23" fillId="0" borderId="0" xfId="1" applyFont="1" applyFill="1" applyBorder="1"/>
    <xf numFmtId="43" fontId="22" fillId="0" borderId="0" xfId="1" applyFont="1" applyFill="1"/>
    <xf numFmtId="0" fontId="25" fillId="0" borderId="0" xfId="0" applyFont="1" applyAlignment="1">
      <alignment horizontal="center"/>
    </xf>
    <xf numFmtId="0" fontId="25" fillId="0" borderId="0" xfId="0" applyFont="1" applyBorder="1" applyAlignment="1">
      <alignment horizontal="center"/>
    </xf>
    <xf numFmtId="0" fontId="32" fillId="34" borderId="20" xfId="0" applyFont="1" applyFill="1" applyBorder="1" applyAlignment="1">
      <alignment horizontal="center"/>
    </xf>
    <xf numFmtId="0" fontId="22" fillId="34" borderId="21" xfId="0" applyFont="1" applyFill="1" applyBorder="1" applyAlignment="1">
      <alignment horizontal="center"/>
    </xf>
    <xf numFmtId="0" fontId="30" fillId="34" borderId="21" xfId="0" applyFont="1" applyFill="1" applyBorder="1" applyAlignment="1">
      <alignment horizontal="center"/>
    </xf>
    <xf numFmtId="0" fontId="29" fillId="0" borderId="0" xfId="0" applyFont="1"/>
    <xf numFmtId="0" fontId="27" fillId="0" borderId="0" xfId="0" applyFont="1" applyAlignment="1">
      <alignment horizontal="center"/>
    </xf>
    <xf numFmtId="0" fontId="27" fillId="0" borderId="0" xfId="0" applyFont="1" applyFill="1" applyAlignment="1">
      <alignment horizontal="center"/>
    </xf>
    <xf numFmtId="43" fontId="26" fillId="0" borderId="0" xfId="1" applyFont="1"/>
    <xf numFmtId="43" fontId="29" fillId="0" borderId="0" xfId="1" applyFont="1"/>
    <xf numFmtId="0" fontId="37" fillId="0" borderId="0" xfId="0" applyFont="1"/>
    <xf numFmtId="43" fontId="37" fillId="0" borderId="0" xfId="1" applyFont="1"/>
    <xf numFmtId="43" fontId="29" fillId="33" borderId="14" xfId="1" applyFont="1" applyFill="1" applyBorder="1"/>
    <xf numFmtId="0" fontId="29" fillId="0" borderId="0" xfId="0" applyFont="1" applyFill="1"/>
    <xf numFmtId="0" fontId="37" fillId="0" borderId="0" xfId="0" applyFont="1" applyFill="1"/>
    <xf numFmtId="43" fontId="37" fillId="0" borderId="0" xfId="1" applyFont="1" applyFill="1"/>
    <xf numFmtId="43" fontId="37" fillId="0" borderId="0" xfId="0" applyNumberFormat="1" applyFont="1"/>
    <xf numFmtId="0" fontId="32" fillId="0" borderId="0" xfId="0" applyFont="1" applyFill="1" applyBorder="1" applyAlignment="1">
      <alignment horizontal="center"/>
    </xf>
    <xf numFmtId="0" fontId="22" fillId="0" borderId="0" xfId="0" applyFont="1" applyFill="1" applyBorder="1" applyAlignment="1">
      <alignment horizontal="center"/>
    </xf>
    <xf numFmtId="43" fontId="22" fillId="0" borderId="0" xfId="0" applyNumberFormat="1" applyFont="1" applyFill="1" applyBorder="1" applyAlignment="1">
      <alignment horizontal="center"/>
    </xf>
    <xf numFmtId="43" fontId="22" fillId="0" borderId="0" xfId="1" applyFont="1" applyFill="1" applyBorder="1" applyAlignment="1">
      <alignment horizontal="center"/>
    </xf>
    <xf numFmtId="43" fontId="22" fillId="0" borderId="0" xfId="1" applyFont="1" applyFill="1" applyBorder="1"/>
    <xf numFmtId="0" fontId="37" fillId="0" borderId="0" xfId="0" applyFont="1" applyAlignment="1">
      <alignment horizontal="center"/>
    </xf>
    <xf numFmtId="0" fontId="29" fillId="0" borderId="0" xfId="0" applyFont="1" applyAlignment="1">
      <alignment horizontal="center"/>
    </xf>
    <xf numFmtId="43" fontId="23" fillId="0" borderId="0" xfId="1" applyFont="1" applyFill="1"/>
    <xf numFmtId="43" fontId="37" fillId="0" borderId="0" xfId="0" applyNumberFormat="1" applyFont="1" applyFill="1"/>
    <xf numFmtId="43" fontId="37" fillId="0" borderId="0" xfId="1" applyFont="1" applyAlignment="1">
      <alignment horizontal="center"/>
    </xf>
    <xf numFmtId="43" fontId="32" fillId="0" borderId="0" xfId="1" applyFont="1"/>
    <xf numFmtId="43" fontId="37" fillId="0" borderId="0" xfId="0" applyNumberFormat="1" applyFont="1" applyAlignment="1">
      <alignment horizontal="center"/>
    </xf>
    <xf numFmtId="0" fontId="31" fillId="33" borderId="20" xfId="0" applyFont="1" applyFill="1" applyBorder="1" applyAlignment="1">
      <alignment horizontal="center"/>
    </xf>
    <xf numFmtId="0" fontId="22" fillId="33" borderId="21" xfId="0" applyFont="1" applyFill="1" applyBorder="1" applyAlignment="1">
      <alignment horizontal="center"/>
    </xf>
    <xf numFmtId="43" fontId="22" fillId="33" borderId="21" xfId="1" applyFont="1" applyFill="1" applyBorder="1" applyAlignment="1">
      <alignment horizontal="center"/>
    </xf>
    <xf numFmtId="43" fontId="22" fillId="33" borderId="22" xfId="1" applyFont="1" applyFill="1" applyBorder="1" applyAlignment="1">
      <alignment horizontal="center"/>
    </xf>
    <xf numFmtId="14" fontId="37" fillId="0" borderId="23" xfId="0" applyNumberFormat="1" applyFont="1" applyFill="1" applyBorder="1" applyAlignment="1">
      <alignment horizontal="center"/>
    </xf>
    <xf numFmtId="14" fontId="37" fillId="0" borderId="24" xfId="0" applyNumberFormat="1" applyFont="1" applyFill="1" applyBorder="1" applyAlignment="1">
      <alignment horizontal="center"/>
    </xf>
    <xf numFmtId="0" fontId="29" fillId="0" borderId="17" xfId="0" applyFont="1" applyBorder="1" applyAlignment="1">
      <alignment horizontal="center"/>
    </xf>
    <xf numFmtId="0" fontId="37" fillId="0" borderId="18" xfId="0" applyFont="1" applyFill="1" applyBorder="1" applyAlignment="1">
      <alignment horizontal="center"/>
    </xf>
    <xf numFmtId="0" fontId="29" fillId="0" borderId="18" xfId="0" applyFont="1" applyBorder="1" applyAlignment="1">
      <alignment horizontal="center"/>
    </xf>
    <xf numFmtId="0" fontId="29" fillId="0" borderId="18" xfId="0" applyFont="1" applyFill="1" applyBorder="1" applyAlignment="1">
      <alignment horizontal="center"/>
    </xf>
    <xf numFmtId="0" fontId="37" fillId="0" borderId="18" xfId="0" applyFont="1" applyBorder="1" applyAlignment="1">
      <alignment horizontal="center"/>
    </xf>
    <xf numFmtId="0" fontId="37" fillId="0" borderId="19" xfId="0" applyFont="1" applyBorder="1" applyAlignment="1">
      <alignment horizontal="center"/>
    </xf>
    <xf numFmtId="0" fontId="28" fillId="0" borderId="25" xfId="0" applyFont="1" applyFill="1" applyBorder="1" applyAlignment="1">
      <alignment horizontal="center"/>
    </xf>
    <xf numFmtId="0" fontId="37" fillId="0" borderId="26" xfId="0" applyFont="1" applyFill="1" applyBorder="1" applyAlignment="1">
      <alignment horizontal="left"/>
    </xf>
    <xf numFmtId="0" fontId="29" fillId="0" borderId="26" xfId="0" applyFont="1" applyBorder="1" applyAlignment="1">
      <alignment horizontal="center"/>
    </xf>
    <xf numFmtId="0" fontId="29" fillId="0" borderId="26" xfId="0" applyFont="1" applyFill="1" applyBorder="1" applyAlignment="1">
      <alignment horizontal="center"/>
    </xf>
    <xf numFmtId="0" fontId="28" fillId="0" borderId="26" xfId="0" applyFont="1" applyFill="1" applyBorder="1" applyAlignment="1">
      <alignment horizontal="center"/>
    </xf>
    <xf numFmtId="0" fontId="37" fillId="0" borderId="26" xfId="0" applyFont="1" applyBorder="1" applyAlignment="1">
      <alignment horizontal="left"/>
    </xf>
    <xf numFmtId="0" fontId="38" fillId="0" borderId="26" xfId="0" applyFont="1" applyFill="1" applyBorder="1" applyAlignment="1">
      <alignment horizontal="center"/>
    </xf>
    <xf numFmtId="0" fontId="37" fillId="0" borderId="27" xfId="0" applyFont="1" applyBorder="1" applyAlignment="1">
      <alignment horizontal="left"/>
    </xf>
    <xf numFmtId="43" fontId="32" fillId="0" borderId="18" xfId="1" applyFont="1" applyFill="1" applyBorder="1"/>
    <xf numFmtId="43" fontId="32" fillId="0" borderId="19" xfId="1" applyFont="1" applyFill="1" applyBorder="1"/>
    <xf numFmtId="43" fontId="32" fillId="0" borderId="17" xfId="1" applyFont="1" applyFill="1" applyBorder="1"/>
    <xf numFmtId="43" fontId="38" fillId="0" borderId="25" xfId="1" applyFont="1" applyFill="1" applyBorder="1"/>
    <xf numFmtId="43" fontId="37" fillId="0" borderId="17" xfId="1" applyFont="1" applyFill="1" applyBorder="1"/>
    <xf numFmtId="43" fontId="38" fillId="0" borderId="26" xfId="1" applyFont="1" applyFill="1" applyBorder="1"/>
    <xf numFmtId="43" fontId="37" fillId="0" borderId="18" xfId="1" applyFont="1" applyFill="1" applyBorder="1"/>
    <xf numFmtId="43" fontId="37" fillId="0" borderId="26" xfId="1" applyFont="1" applyFill="1" applyBorder="1"/>
    <xf numFmtId="43" fontId="37" fillId="0" borderId="27" xfId="1" applyFont="1" applyFill="1" applyBorder="1"/>
    <xf numFmtId="43" fontId="31" fillId="34" borderId="21" xfId="1" applyFont="1" applyFill="1" applyBorder="1" applyAlignment="1">
      <alignment vertical="center"/>
    </xf>
    <xf numFmtId="43" fontId="31" fillId="34" borderId="22" xfId="1" applyFont="1" applyFill="1" applyBorder="1"/>
    <xf numFmtId="43" fontId="1" fillId="0" borderId="0" xfId="1" applyFont="1" applyFill="1"/>
    <xf numFmtId="43" fontId="26" fillId="0" borderId="0" xfId="1" applyFont="1" applyFill="1" applyAlignment="1">
      <alignment horizontal="left"/>
    </xf>
    <xf numFmtId="43" fontId="23" fillId="33" borderId="14" xfId="1" applyFont="1" applyFill="1" applyBorder="1" applyAlignment="1">
      <alignment horizontal="center"/>
    </xf>
    <xf numFmtId="14" fontId="36" fillId="33" borderId="20" xfId="0" applyNumberFormat="1" applyFont="1" applyFill="1" applyBorder="1" applyAlignment="1">
      <alignment horizontal="center" vertical="center"/>
    </xf>
    <xf numFmtId="0" fontId="30" fillId="33" borderId="21" xfId="0" applyFont="1" applyFill="1" applyBorder="1" applyAlignment="1">
      <alignment horizontal="center" vertical="center"/>
    </xf>
    <xf numFmtId="43" fontId="31" fillId="33" borderId="22" xfId="1" applyFont="1" applyFill="1" applyBorder="1" applyAlignment="1">
      <alignment vertical="center"/>
    </xf>
    <xf numFmtId="14" fontId="33" fillId="0" borderId="23" xfId="0" applyNumberFormat="1" applyFont="1" applyFill="1" applyBorder="1" applyAlignment="1">
      <alignment horizontal="center"/>
    </xf>
    <xf numFmtId="14" fontId="33" fillId="0" borderId="24" xfId="0" applyNumberFormat="1" applyFont="1" applyFill="1" applyBorder="1" applyAlignment="1">
      <alignment horizontal="center"/>
    </xf>
    <xf numFmtId="14" fontId="33" fillId="0" borderId="28" xfId="0" applyNumberFormat="1" applyFont="1" applyFill="1" applyBorder="1" applyAlignment="1">
      <alignment horizontal="center"/>
    </xf>
    <xf numFmtId="0" fontId="34" fillId="0" borderId="17" xfId="0" applyFont="1" applyBorder="1" applyAlignment="1">
      <alignment horizontal="center"/>
    </xf>
    <xf numFmtId="0" fontId="34" fillId="0" borderId="18" xfId="0" applyFont="1" applyBorder="1" applyAlignment="1">
      <alignment horizontal="center"/>
    </xf>
    <xf numFmtId="0" fontId="34" fillId="0" borderId="18" xfId="0" applyFont="1" applyFill="1" applyBorder="1" applyAlignment="1">
      <alignment horizontal="center"/>
    </xf>
    <xf numFmtId="0" fontId="33" fillId="0" borderId="18" xfId="0" applyFont="1" applyBorder="1" applyAlignment="1">
      <alignment horizontal="center"/>
    </xf>
    <xf numFmtId="0" fontId="34" fillId="0" borderId="29" xfId="0" applyFont="1" applyFill="1" applyBorder="1" applyAlignment="1">
      <alignment horizontal="center"/>
    </xf>
    <xf numFmtId="0" fontId="35" fillId="0" borderId="25" xfId="0" applyFont="1" applyFill="1" applyBorder="1" applyAlignment="1">
      <alignment horizontal="center"/>
    </xf>
    <xf numFmtId="0" fontId="34" fillId="0" borderId="26" xfId="0" applyFont="1" applyFill="1" applyBorder="1" applyAlignment="1">
      <alignment horizontal="center"/>
    </xf>
    <xf numFmtId="0" fontId="34" fillId="0" borderId="26" xfId="0" applyFont="1" applyBorder="1" applyAlignment="1">
      <alignment horizontal="center"/>
    </xf>
    <xf numFmtId="0" fontId="34" fillId="0" borderId="30" xfId="0" applyFont="1" applyFill="1" applyBorder="1" applyAlignment="1">
      <alignment horizontal="center"/>
    </xf>
    <xf numFmtId="43" fontId="34" fillId="0" borderId="17" xfId="1" applyFont="1" applyFill="1" applyBorder="1"/>
    <xf numFmtId="43" fontId="33" fillId="0" borderId="18" xfId="1" applyFont="1" applyFill="1" applyBorder="1" applyAlignment="1">
      <alignment horizontal="center"/>
    </xf>
    <xf numFmtId="43" fontId="33" fillId="0" borderId="18" xfId="1" applyFont="1" applyFill="1" applyBorder="1"/>
    <xf numFmtId="43" fontId="33" fillId="0" borderId="18" xfId="1" applyFont="1" applyBorder="1"/>
    <xf numFmtId="43" fontId="33" fillId="0" borderId="29" xfId="1" applyFont="1" applyBorder="1"/>
    <xf numFmtId="43" fontId="34" fillId="0" borderId="25" xfId="1" applyFont="1" applyFill="1" applyBorder="1"/>
    <xf numFmtId="43" fontId="33" fillId="0" borderId="26" xfId="1" applyFont="1" applyBorder="1"/>
    <xf numFmtId="43" fontId="33" fillId="0" borderId="26" xfId="1" applyFont="1" applyFill="1" applyBorder="1"/>
    <xf numFmtId="43" fontId="33" fillId="0" borderId="30" xfId="1" applyFont="1" applyBorder="1"/>
    <xf numFmtId="43" fontId="35" fillId="0" borderId="17" xfId="1" applyFont="1" applyFill="1" applyBorder="1"/>
    <xf numFmtId="43" fontId="30" fillId="33" borderId="21" xfId="1" applyFont="1" applyFill="1" applyBorder="1" applyAlignment="1">
      <alignment vertical="center"/>
    </xf>
    <xf numFmtId="43" fontId="22" fillId="0" borderId="0" xfId="1" applyFont="1" applyFill="1" applyAlignment="1">
      <alignment horizontal="center"/>
    </xf>
    <xf numFmtId="0" fontId="25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30" fillId="33" borderId="10" xfId="0" applyFont="1" applyFill="1" applyBorder="1" applyAlignment="1">
      <alignment horizontal="center"/>
    </xf>
    <xf numFmtId="0" fontId="30" fillId="33" borderId="11" xfId="0" applyFont="1" applyFill="1" applyBorder="1" applyAlignment="1">
      <alignment horizontal="center"/>
    </xf>
    <xf numFmtId="0" fontId="30" fillId="33" borderId="12" xfId="0" applyFont="1" applyFill="1" applyBorder="1" applyAlignment="1">
      <alignment horizontal="center"/>
    </xf>
    <xf numFmtId="0" fontId="25" fillId="0" borderId="0" xfId="0" applyFont="1" applyBorder="1" applyAlignment="1">
      <alignment horizontal="center"/>
    </xf>
    <xf numFmtId="14" fontId="22" fillId="0" borderId="0" xfId="0" applyNumberFormat="1" applyFont="1" applyFill="1" applyAlignment="1">
      <alignment horizontal="center"/>
    </xf>
    <xf numFmtId="0" fontId="30" fillId="33" borderId="13" xfId="0" applyFont="1" applyFill="1" applyBorder="1" applyAlignment="1">
      <alignment horizontal="center" vertical="center"/>
    </xf>
    <xf numFmtId="0" fontId="30" fillId="33" borderId="14" xfId="0" applyFont="1" applyFill="1" applyBorder="1" applyAlignment="1">
      <alignment horizontal="center" vertical="center"/>
    </xf>
    <xf numFmtId="0" fontId="30" fillId="33" borderId="15" xfId="0" applyFont="1" applyFill="1" applyBorder="1" applyAlignment="1">
      <alignment horizontal="center" vertical="center"/>
    </xf>
  </cellXfs>
  <cellStyles count="43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1" builtinId="3"/>
    <cellStyle name="Neutral" xfId="9" builtinId="28" customBuiltin="1"/>
    <cellStyle name="Normal" xfId="0" builtinId="0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9" defaultPivotStyle="PivotStyleLight16"/>
  <colors>
    <mruColors>
      <color rgb="FFEAEA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3200396</xdr:colOff>
      <xdr:row>0</xdr:row>
      <xdr:rowOff>0</xdr:rowOff>
    </xdr:from>
    <xdr:to>
      <xdr:col>4</xdr:col>
      <xdr:colOff>200017</xdr:colOff>
      <xdr:row>0</xdr:row>
      <xdr:rowOff>2667</xdr:rowOff>
    </xdr:to>
    <xdr:pic>
      <xdr:nvPicPr>
        <xdr:cNvPr id="2" name="Picture 3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3409946" y="0"/>
          <a:ext cx="219071" cy="2667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3200396</xdr:colOff>
      <xdr:row>0</xdr:row>
      <xdr:rowOff>0</xdr:rowOff>
    </xdr:from>
    <xdr:to>
      <xdr:col>4</xdr:col>
      <xdr:colOff>200017</xdr:colOff>
      <xdr:row>0</xdr:row>
      <xdr:rowOff>2667</xdr:rowOff>
    </xdr:to>
    <xdr:pic>
      <xdr:nvPicPr>
        <xdr:cNvPr id="3" name="Picture 3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3409946" y="0"/>
          <a:ext cx="219071" cy="2667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3200396</xdr:colOff>
      <xdr:row>0</xdr:row>
      <xdr:rowOff>0</xdr:rowOff>
    </xdr:from>
    <xdr:to>
      <xdr:col>4</xdr:col>
      <xdr:colOff>200017</xdr:colOff>
      <xdr:row>0</xdr:row>
      <xdr:rowOff>2667</xdr:rowOff>
    </xdr:to>
    <xdr:pic>
      <xdr:nvPicPr>
        <xdr:cNvPr id="4" name="Picture 3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3409946" y="0"/>
          <a:ext cx="219071" cy="2667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3200396</xdr:colOff>
      <xdr:row>0</xdr:row>
      <xdr:rowOff>0</xdr:rowOff>
    </xdr:from>
    <xdr:to>
      <xdr:col>4</xdr:col>
      <xdr:colOff>200017</xdr:colOff>
      <xdr:row>0</xdr:row>
      <xdr:rowOff>2667</xdr:rowOff>
    </xdr:to>
    <xdr:pic>
      <xdr:nvPicPr>
        <xdr:cNvPr id="5" name="Picture 32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3409946" y="0"/>
          <a:ext cx="21907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0</xdr:row>
      <xdr:rowOff>0</xdr:rowOff>
    </xdr:from>
    <xdr:to>
      <xdr:col>3</xdr:col>
      <xdr:colOff>200017</xdr:colOff>
      <xdr:row>0</xdr:row>
      <xdr:rowOff>2667</xdr:rowOff>
    </xdr:to>
    <xdr:pic>
      <xdr:nvPicPr>
        <xdr:cNvPr id="8" name="Picture 32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3409946" y="0"/>
          <a:ext cx="21907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0</xdr:row>
      <xdr:rowOff>0</xdr:rowOff>
    </xdr:from>
    <xdr:to>
      <xdr:col>3</xdr:col>
      <xdr:colOff>200017</xdr:colOff>
      <xdr:row>0</xdr:row>
      <xdr:rowOff>2667</xdr:rowOff>
    </xdr:to>
    <xdr:pic>
      <xdr:nvPicPr>
        <xdr:cNvPr id="9" name="Picture 32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3409946" y="0"/>
          <a:ext cx="21907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0</xdr:row>
      <xdr:rowOff>0</xdr:rowOff>
    </xdr:from>
    <xdr:to>
      <xdr:col>3</xdr:col>
      <xdr:colOff>200017</xdr:colOff>
      <xdr:row>0</xdr:row>
      <xdr:rowOff>2667</xdr:rowOff>
    </xdr:to>
    <xdr:pic>
      <xdr:nvPicPr>
        <xdr:cNvPr id="10" name="Picture 32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3409946" y="0"/>
          <a:ext cx="21907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0</xdr:row>
      <xdr:rowOff>0</xdr:rowOff>
    </xdr:from>
    <xdr:to>
      <xdr:col>3</xdr:col>
      <xdr:colOff>200017</xdr:colOff>
      <xdr:row>0</xdr:row>
      <xdr:rowOff>2667</xdr:rowOff>
    </xdr:to>
    <xdr:pic>
      <xdr:nvPicPr>
        <xdr:cNvPr id="11" name="Picture 32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3409946" y="0"/>
          <a:ext cx="219071" cy="2667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1238245</xdr:colOff>
      <xdr:row>0</xdr:row>
      <xdr:rowOff>0</xdr:rowOff>
    </xdr:from>
    <xdr:to>
      <xdr:col>6</xdr:col>
      <xdr:colOff>371093</xdr:colOff>
      <xdr:row>0</xdr:row>
      <xdr:rowOff>1143</xdr:rowOff>
    </xdr:to>
    <xdr:pic>
      <xdr:nvPicPr>
        <xdr:cNvPr id="13" name="Picture 3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4591045" y="38100"/>
          <a:ext cx="1171579" cy="6191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1943088</xdr:colOff>
      <xdr:row>0</xdr:row>
      <xdr:rowOff>100444</xdr:rowOff>
    </xdr:from>
    <xdr:to>
      <xdr:col>4</xdr:col>
      <xdr:colOff>180974</xdr:colOff>
      <xdr:row>3</xdr:row>
      <xdr:rowOff>85725</xdr:rowOff>
    </xdr:to>
    <xdr:pic>
      <xdr:nvPicPr>
        <xdr:cNvPr id="14" name="Picture 32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4010013" y="100444"/>
          <a:ext cx="962036" cy="671081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0</xdr:row>
      <xdr:rowOff>0</xdr:rowOff>
    </xdr:from>
    <xdr:to>
      <xdr:col>3</xdr:col>
      <xdr:colOff>200017</xdr:colOff>
      <xdr:row>0</xdr:row>
      <xdr:rowOff>2667</xdr:rowOff>
    </xdr:to>
    <xdr:pic>
      <xdr:nvPicPr>
        <xdr:cNvPr id="15" name="Picture 32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65734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0</xdr:row>
      <xdr:rowOff>0</xdr:rowOff>
    </xdr:from>
    <xdr:to>
      <xdr:col>3</xdr:col>
      <xdr:colOff>200017</xdr:colOff>
      <xdr:row>0</xdr:row>
      <xdr:rowOff>2667</xdr:rowOff>
    </xdr:to>
    <xdr:pic>
      <xdr:nvPicPr>
        <xdr:cNvPr id="16" name="Picture 32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65734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0</xdr:row>
      <xdr:rowOff>0</xdr:rowOff>
    </xdr:from>
    <xdr:to>
      <xdr:col>3</xdr:col>
      <xdr:colOff>200017</xdr:colOff>
      <xdr:row>0</xdr:row>
      <xdr:rowOff>2667</xdr:rowOff>
    </xdr:to>
    <xdr:pic>
      <xdr:nvPicPr>
        <xdr:cNvPr id="17" name="Picture 32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65734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0</xdr:row>
      <xdr:rowOff>0</xdr:rowOff>
    </xdr:from>
    <xdr:to>
      <xdr:col>3</xdr:col>
      <xdr:colOff>200017</xdr:colOff>
      <xdr:row>0</xdr:row>
      <xdr:rowOff>2667</xdr:rowOff>
    </xdr:to>
    <xdr:pic>
      <xdr:nvPicPr>
        <xdr:cNvPr id="18" name="Picture 32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65734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3200396</xdr:colOff>
      <xdr:row>0</xdr:row>
      <xdr:rowOff>0</xdr:rowOff>
    </xdr:from>
    <xdr:to>
      <xdr:col>2</xdr:col>
      <xdr:colOff>200017</xdr:colOff>
      <xdr:row>0</xdr:row>
      <xdr:rowOff>2667</xdr:rowOff>
    </xdr:to>
    <xdr:pic>
      <xdr:nvPicPr>
        <xdr:cNvPr id="19" name="Picture 32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790571" y="238125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3200396</xdr:colOff>
      <xdr:row>0</xdr:row>
      <xdr:rowOff>0</xdr:rowOff>
    </xdr:from>
    <xdr:to>
      <xdr:col>2</xdr:col>
      <xdr:colOff>200017</xdr:colOff>
      <xdr:row>0</xdr:row>
      <xdr:rowOff>2667</xdr:rowOff>
    </xdr:to>
    <xdr:pic>
      <xdr:nvPicPr>
        <xdr:cNvPr id="20" name="Picture 32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790571" y="238125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3200396</xdr:colOff>
      <xdr:row>0</xdr:row>
      <xdr:rowOff>0</xdr:rowOff>
    </xdr:from>
    <xdr:to>
      <xdr:col>2</xdr:col>
      <xdr:colOff>200017</xdr:colOff>
      <xdr:row>0</xdr:row>
      <xdr:rowOff>2667</xdr:rowOff>
    </xdr:to>
    <xdr:pic>
      <xdr:nvPicPr>
        <xdr:cNvPr id="21" name="Picture 32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790571" y="238125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3200396</xdr:colOff>
      <xdr:row>0</xdr:row>
      <xdr:rowOff>0</xdr:rowOff>
    </xdr:from>
    <xdr:to>
      <xdr:col>2</xdr:col>
      <xdr:colOff>200017</xdr:colOff>
      <xdr:row>0</xdr:row>
      <xdr:rowOff>2667</xdr:rowOff>
    </xdr:to>
    <xdr:pic>
      <xdr:nvPicPr>
        <xdr:cNvPr id="22" name="Picture 32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790571" y="238125"/>
          <a:ext cx="200021" cy="2667"/>
        </a:xfrm>
        <a:prstGeom prst="rect">
          <a:avLst/>
        </a:prstGeom>
        <a:noFill/>
      </xdr:spPr>
    </xdr:pic>
    <xdr:clientData/>
  </xdr:twoCellAnchor>
  <xdr:twoCellAnchor>
    <xdr:from>
      <xdr:col>1</xdr:col>
      <xdr:colOff>666749</xdr:colOff>
      <xdr:row>0</xdr:row>
      <xdr:rowOff>0</xdr:rowOff>
    </xdr:from>
    <xdr:to>
      <xdr:col>3</xdr:col>
      <xdr:colOff>466725</xdr:colOff>
      <xdr:row>3</xdr:row>
      <xdr:rowOff>38100</xdr:rowOff>
    </xdr:to>
    <xdr:pic>
      <xdr:nvPicPr>
        <xdr:cNvPr id="23" name="Picture 35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76299" y="190500"/>
          <a:ext cx="1657351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3200396</xdr:colOff>
      <xdr:row>1</xdr:row>
      <xdr:rowOff>0</xdr:rowOff>
    </xdr:from>
    <xdr:to>
      <xdr:col>2</xdr:col>
      <xdr:colOff>200017</xdr:colOff>
      <xdr:row>1</xdr:row>
      <xdr:rowOff>2667</xdr:rowOff>
    </xdr:to>
    <xdr:pic>
      <xdr:nvPicPr>
        <xdr:cNvPr id="2" name="Picture 3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2981321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3200396</xdr:colOff>
      <xdr:row>1</xdr:row>
      <xdr:rowOff>0</xdr:rowOff>
    </xdr:from>
    <xdr:to>
      <xdr:col>2</xdr:col>
      <xdr:colOff>200017</xdr:colOff>
      <xdr:row>1</xdr:row>
      <xdr:rowOff>2667</xdr:rowOff>
    </xdr:to>
    <xdr:pic>
      <xdr:nvPicPr>
        <xdr:cNvPr id="3" name="Picture 3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2981321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3200396</xdr:colOff>
      <xdr:row>1</xdr:row>
      <xdr:rowOff>0</xdr:rowOff>
    </xdr:from>
    <xdr:to>
      <xdr:col>2</xdr:col>
      <xdr:colOff>200017</xdr:colOff>
      <xdr:row>1</xdr:row>
      <xdr:rowOff>2667</xdr:rowOff>
    </xdr:to>
    <xdr:pic>
      <xdr:nvPicPr>
        <xdr:cNvPr id="4" name="Picture 3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2981321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3200396</xdr:colOff>
      <xdr:row>1</xdr:row>
      <xdr:rowOff>0</xdr:rowOff>
    </xdr:from>
    <xdr:to>
      <xdr:col>2</xdr:col>
      <xdr:colOff>200017</xdr:colOff>
      <xdr:row>1</xdr:row>
      <xdr:rowOff>2667</xdr:rowOff>
    </xdr:to>
    <xdr:pic>
      <xdr:nvPicPr>
        <xdr:cNvPr id="5" name="Picture 32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2981321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3200396</xdr:colOff>
      <xdr:row>1</xdr:row>
      <xdr:rowOff>0</xdr:rowOff>
    </xdr:from>
    <xdr:to>
      <xdr:col>1</xdr:col>
      <xdr:colOff>200017</xdr:colOff>
      <xdr:row>1</xdr:row>
      <xdr:rowOff>2667</xdr:rowOff>
    </xdr:to>
    <xdr:pic>
      <xdr:nvPicPr>
        <xdr:cNvPr id="6" name="Picture 32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590671" y="19050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3200396</xdr:colOff>
      <xdr:row>1</xdr:row>
      <xdr:rowOff>0</xdr:rowOff>
    </xdr:from>
    <xdr:to>
      <xdr:col>1</xdr:col>
      <xdr:colOff>200017</xdr:colOff>
      <xdr:row>1</xdr:row>
      <xdr:rowOff>2667</xdr:rowOff>
    </xdr:to>
    <xdr:pic>
      <xdr:nvPicPr>
        <xdr:cNvPr id="7" name="Picture 32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590671" y="19050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3200396</xdr:colOff>
      <xdr:row>1</xdr:row>
      <xdr:rowOff>0</xdr:rowOff>
    </xdr:from>
    <xdr:to>
      <xdr:col>1</xdr:col>
      <xdr:colOff>200017</xdr:colOff>
      <xdr:row>1</xdr:row>
      <xdr:rowOff>2667</xdr:rowOff>
    </xdr:to>
    <xdr:pic>
      <xdr:nvPicPr>
        <xdr:cNvPr id="8" name="Picture 32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590671" y="19050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3200396</xdr:colOff>
      <xdr:row>1</xdr:row>
      <xdr:rowOff>0</xdr:rowOff>
    </xdr:from>
    <xdr:to>
      <xdr:col>1</xdr:col>
      <xdr:colOff>200017</xdr:colOff>
      <xdr:row>1</xdr:row>
      <xdr:rowOff>2667</xdr:rowOff>
    </xdr:to>
    <xdr:pic>
      <xdr:nvPicPr>
        <xdr:cNvPr id="9" name="Picture 32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590671" y="19050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3200396</xdr:colOff>
      <xdr:row>1</xdr:row>
      <xdr:rowOff>0</xdr:rowOff>
    </xdr:from>
    <xdr:to>
      <xdr:col>4</xdr:col>
      <xdr:colOff>200017</xdr:colOff>
      <xdr:row>1</xdr:row>
      <xdr:rowOff>2667</xdr:rowOff>
    </xdr:to>
    <xdr:pic>
      <xdr:nvPicPr>
        <xdr:cNvPr id="12" name="Picture 32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422909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3200396</xdr:colOff>
      <xdr:row>1</xdr:row>
      <xdr:rowOff>0</xdr:rowOff>
    </xdr:from>
    <xdr:to>
      <xdr:col>4</xdr:col>
      <xdr:colOff>200017</xdr:colOff>
      <xdr:row>1</xdr:row>
      <xdr:rowOff>2667</xdr:rowOff>
    </xdr:to>
    <xdr:pic>
      <xdr:nvPicPr>
        <xdr:cNvPr id="13" name="Picture 3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422909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3200396</xdr:colOff>
      <xdr:row>1</xdr:row>
      <xdr:rowOff>0</xdr:rowOff>
    </xdr:from>
    <xdr:to>
      <xdr:col>4</xdr:col>
      <xdr:colOff>200017</xdr:colOff>
      <xdr:row>1</xdr:row>
      <xdr:rowOff>2667</xdr:rowOff>
    </xdr:to>
    <xdr:pic>
      <xdr:nvPicPr>
        <xdr:cNvPr id="14" name="Picture 32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422909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3200396</xdr:colOff>
      <xdr:row>1</xdr:row>
      <xdr:rowOff>0</xdr:rowOff>
    </xdr:from>
    <xdr:to>
      <xdr:col>4</xdr:col>
      <xdr:colOff>200017</xdr:colOff>
      <xdr:row>1</xdr:row>
      <xdr:rowOff>2667</xdr:rowOff>
    </xdr:to>
    <xdr:pic>
      <xdr:nvPicPr>
        <xdr:cNvPr id="15" name="Picture 32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422909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1</xdr:row>
      <xdr:rowOff>0</xdr:rowOff>
    </xdr:from>
    <xdr:to>
      <xdr:col>3</xdr:col>
      <xdr:colOff>200017</xdr:colOff>
      <xdr:row>1</xdr:row>
      <xdr:rowOff>2667</xdr:rowOff>
    </xdr:to>
    <xdr:pic>
      <xdr:nvPicPr>
        <xdr:cNvPr id="16" name="Picture 32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88594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1</xdr:row>
      <xdr:rowOff>0</xdr:rowOff>
    </xdr:from>
    <xdr:to>
      <xdr:col>3</xdr:col>
      <xdr:colOff>200017</xdr:colOff>
      <xdr:row>1</xdr:row>
      <xdr:rowOff>2667</xdr:rowOff>
    </xdr:to>
    <xdr:pic>
      <xdr:nvPicPr>
        <xdr:cNvPr id="17" name="Picture 32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88594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1</xdr:row>
      <xdr:rowOff>0</xdr:rowOff>
    </xdr:from>
    <xdr:to>
      <xdr:col>3</xdr:col>
      <xdr:colOff>200017</xdr:colOff>
      <xdr:row>1</xdr:row>
      <xdr:rowOff>2667</xdr:rowOff>
    </xdr:to>
    <xdr:pic>
      <xdr:nvPicPr>
        <xdr:cNvPr id="18" name="Picture 32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88594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1</xdr:row>
      <xdr:rowOff>0</xdr:rowOff>
    </xdr:from>
    <xdr:to>
      <xdr:col>3</xdr:col>
      <xdr:colOff>200017</xdr:colOff>
      <xdr:row>1</xdr:row>
      <xdr:rowOff>2667</xdr:rowOff>
    </xdr:to>
    <xdr:pic>
      <xdr:nvPicPr>
        <xdr:cNvPr id="19" name="Picture 32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88594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1238245</xdr:colOff>
      <xdr:row>1</xdr:row>
      <xdr:rowOff>0</xdr:rowOff>
    </xdr:from>
    <xdr:to>
      <xdr:col>5</xdr:col>
      <xdr:colOff>1181480</xdr:colOff>
      <xdr:row>1</xdr:row>
      <xdr:rowOff>1143</xdr:rowOff>
    </xdr:to>
    <xdr:pic>
      <xdr:nvPicPr>
        <xdr:cNvPr id="20" name="Picture 32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5467345" y="38100"/>
          <a:ext cx="1457710" cy="1143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1419220</xdr:colOff>
      <xdr:row>1</xdr:row>
      <xdr:rowOff>15526</xdr:rowOff>
    </xdr:from>
    <xdr:to>
      <xdr:col>4</xdr:col>
      <xdr:colOff>361949</xdr:colOff>
      <xdr:row>4</xdr:row>
      <xdr:rowOff>57150</xdr:rowOff>
    </xdr:to>
    <xdr:pic>
      <xdr:nvPicPr>
        <xdr:cNvPr id="21" name="Picture 32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3705220" y="206026"/>
          <a:ext cx="809629" cy="613124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1</xdr:row>
      <xdr:rowOff>0</xdr:rowOff>
    </xdr:from>
    <xdr:to>
      <xdr:col>3</xdr:col>
      <xdr:colOff>200017</xdr:colOff>
      <xdr:row>1</xdr:row>
      <xdr:rowOff>2667</xdr:rowOff>
    </xdr:to>
    <xdr:pic>
      <xdr:nvPicPr>
        <xdr:cNvPr id="22" name="Picture 32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88594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1</xdr:row>
      <xdr:rowOff>0</xdr:rowOff>
    </xdr:from>
    <xdr:to>
      <xdr:col>3</xdr:col>
      <xdr:colOff>200017</xdr:colOff>
      <xdr:row>1</xdr:row>
      <xdr:rowOff>2667</xdr:rowOff>
    </xdr:to>
    <xdr:pic>
      <xdr:nvPicPr>
        <xdr:cNvPr id="23" name="Picture 3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88594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1</xdr:row>
      <xdr:rowOff>0</xdr:rowOff>
    </xdr:from>
    <xdr:to>
      <xdr:col>3</xdr:col>
      <xdr:colOff>200017</xdr:colOff>
      <xdr:row>1</xdr:row>
      <xdr:rowOff>2667</xdr:rowOff>
    </xdr:to>
    <xdr:pic>
      <xdr:nvPicPr>
        <xdr:cNvPr id="24" name="Picture 32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88594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1</xdr:row>
      <xdr:rowOff>0</xdr:rowOff>
    </xdr:from>
    <xdr:to>
      <xdr:col>3</xdr:col>
      <xdr:colOff>200017</xdr:colOff>
      <xdr:row>1</xdr:row>
      <xdr:rowOff>2667</xdr:rowOff>
    </xdr:to>
    <xdr:pic>
      <xdr:nvPicPr>
        <xdr:cNvPr id="25" name="Picture 32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88594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3200396</xdr:colOff>
      <xdr:row>1</xdr:row>
      <xdr:rowOff>0</xdr:rowOff>
    </xdr:from>
    <xdr:to>
      <xdr:col>2</xdr:col>
      <xdr:colOff>200017</xdr:colOff>
      <xdr:row>1</xdr:row>
      <xdr:rowOff>2667</xdr:rowOff>
    </xdr:to>
    <xdr:pic>
      <xdr:nvPicPr>
        <xdr:cNvPr id="26" name="Picture 32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904871" y="19050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3200396</xdr:colOff>
      <xdr:row>1</xdr:row>
      <xdr:rowOff>0</xdr:rowOff>
    </xdr:from>
    <xdr:to>
      <xdr:col>2</xdr:col>
      <xdr:colOff>200017</xdr:colOff>
      <xdr:row>1</xdr:row>
      <xdr:rowOff>2667</xdr:rowOff>
    </xdr:to>
    <xdr:pic>
      <xdr:nvPicPr>
        <xdr:cNvPr id="27" name="Picture 32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904871" y="19050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3200396</xdr:colOff>
      <xdr:row>1</xdr:row>
      <xdr:rowOff>0</xdr:rowOff>
    </xdr:from>
    <xdr:to>
      <xdr:col>2</xdr:col>
      <xdr:colOff>200017</xdr:colOff>
      <xdr:row>1</xdr:row>
      <xdr:rowOff>2667</xdr:rowOff>
    </xdr:to>
    <xdr:pic>
      <xdr:nvPicPr>
        <xdr:cNvPr id="28" name="Picture 32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904871" y="19050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3200396</xdr:colOff>
      <xdr:row>1</xdr:row>
      <xdr:rowOff>0</xdr:rowOff>
    </xdr:from>
    <xdr:to>
      <xdr:col>2</xdr:col>
      <xdr:colOff>200017</xdr:colOff>
      <xdr:row>1</xdr:row>
      <xdr:rowOff>2667</xdr:rowOff>
    </xdr:to>
    <xdr:pic>
      <xdr:nvPicPr>
        <xdr:cNvPr id="29" name="Picture 32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904871" y="19050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3200396</xdr:colOff>
      <xdr:row>1</xdr:row>
      <xdr:rowOff>0</xdr:rowOff>
    </xdr:from>
    <xdr:to>
      <xdr:col>4</xdr:col>
      <xdr:colOff>200017</xdr:colOff>
      <xdr:row>1</xdr:row>
      <xdr:rowOff>2667</xdr:rowOff>
    </xdr:to>
    <xdr:pic>
      <xdr:nvPicPr>
        <xdr:cNvPr id="31" name="Picture 32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4448171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3200396</xdr:colOff>
      <xdr:row>1</xdr:row>
      <xdr:rowOff>0</xdr:rowOff>
    </xdr:from>
    <xdr:to>
      <xdr:col>4</xdr:col>
      <xdr:colOff>200017</xdr:colOff>
      <xdr:row>1</xdr:row>
      <xdr:rowOff>2667</xdr:rowOff>
    </xdr:to>
    <xdr:pic>
      <xdr:nvPicPr>
        <xdr:cNvPr id="32" name="Picture 32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4448171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3200396</xdr:colOff>
      <xdr:row>1</xdr:row>
      <xdr:rowOff>0</xdr:rowOff>
    </xdr:from>
    <xdr:to>
      <xdr:col>4</xdr:col>
      <xdr:colOff>200017</xdr:colOff>
      <xdr:row>1</xdr:row>
      <xdr:rowOff>2667</xdr:rowOff>
    </xdr:to>
    <xdr:pic>
      <xdr:nvPicPr>
        <xdr:cNvPr id="33" name="Picture 32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4448171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3200396</xdr:colOff>
      <xdr:row>1</xdr:row>
      <xdr:rowOff>0</xdr:rowOff>
    </xdr:from>
    <xdr:to>
      <xdr:col>4</xdr:col>
      <xdr:colOff>200017</xdr:colOff>
      <xdr:row>1</xdr:row>
      <xdr:rowOff>2667</xdr:rowOff>
    </xdr:to>
    <xdr:pic>
      <xdr:nvPicPr>
        <xdr:cNvPr id="34" name="Picture 32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4448171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1</xdr:row>
      <xdr:rowOff>0</xdr:rowOff>
    </xdr:from>
    <xdr:to>
      <xdr:col>3</xdr:col>
      <xdr:colOff>200017</xdr:colOff>
      <xdr:row>1</xdr:row>
      <xdr:rowOff>2667</xdr:rowOff>
    </xdr:to>
    <xdr:pic>
      <xdr:nvPicPr>
        <xdr:cNvPr id="35" name="Picture 32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88594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1</xdr:row>
      <xdr:rowOff>0</xdr:rowOff>
    </xdr:from>
    <xdr:to>
      <xdr:col>3</xdr:col>
      <xdr:colOff>200017</xdr:colOff>
      <xdr:row>1</xdr:row>
      <xdr:rowOff>2667</xdr:rowOff>
    </xdr:to>
    <xdr:pic>
      <xdr:nvPicPr>
        <xdr:cNvPr id="36" name="Picture 32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88594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1</xdr:row>
      <xdr:rowOff>0</xdr:rowOff>
    </xdr:from>
    <xdr:to>
      <xdr:col>3</xdr:col>
      <xdr:colOff>200017</xdr:colOff>
      <xdr:row>1</xdr:row>
      <xdr:rowOff>2667</xdr:rowOff>
    </xdr:to>
    <xdr:pic>
      <xdr:nvPicPr>
        <xdr:cNvPr id="37" name="Picture 32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88594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1</xdr:row>
      <xdr:rowOff>0</xdr:rowOff>
    </xdr:from>
    <xdr:to>
      <xdr:col>3</xdr:col>
      <xdr:colOff>200017</xdr:colOff>
      <xdr:row>1</xdr:row>
      <xdr:rowOff>2667</xdr:rowOff>
    </xdr:to>
    <xdr:pic>
      <xdr:nvPicPr>
        <xdr:cNvPr id="38" name="Picture 32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88594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1238245</xdr:colOff>
      <xdr:row>1</xdr:row>
      <xdr:rowOff>0</xdr:rowOff>
    </xdr:from>
    <xdr:to>
      <xdr:col>5</xdr:col>
      <xdr:colOff>1191005</xdr:colOff>
      <xdr:row>1</xdr:row>
      <xdr:rowOff>1143</xdr:rowOff>
    </xdr:to>
    <xdr:pic>
      <xdr:nvPicPr>
        <xdr:cNvPr id="39" name="Picture 32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5686420" y="38100"/>
          <a:ext cx="1457710" cy="1143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1</xdr:row>
      <xdr:rowOff>0</xdr:rowOff>
    </xdr:from>
    <xdr:to>
      <xdr:col>3</xdr:col>
      <xdr:colOff>200017</xdr:colOff>
      <xdr:row>1</xdr:row>
      <xdr:rowOff>2667</xdr:rowOff>
    </xdr:to>
    <xdr:pic>
      <xdr:nvPicPr>
        <xdr:cNvPr id="41" name="Picture 32">
          <a:extLst>
            <a:ext uri="{FF2B5EF4-FFF2-40B4-BE49-F238E27FC236}">
              <a16:creationId xmlns:a16="http://schemas.microsoft.com/office/drawing/2014/main" id="{00000000-0008-0000-0100-00002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88594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1</xdr:row>
      <xdr:rowOff>0</xdr:rowOff>
    </xdr:from>
    <xdr:to>
      <xdr:col>3</xdr:col>
      <xdr:colOff>200017</xdr:colOff>
      <xdr:row>1</xdr:row>
      <xdr:rowOff>2667</xdr:rowOff>
    </xdr:to>
    <xdr:pic>
      <xdr:nvPicPr>
        <xdr:cNvPr id="42" name="Picture 32">
          <a:extLs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88594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1</xdr:row>
      <xdr:rowOff>0</xdr:rowOff>
    </xdr:from>
    <xdr:to>
      <xdr:col>3</xdr:col>
      <xdr:colOff>200017</xdr:colOff>
      <xdr:row>1</xdr:row>
      <xdr:rowOff>2667</xdr:rowOff>
    </xdr:to>
    <xdr:pic>
      <xdr:nvPicPr>
        <xdr:cNvPr id="43" name="Picture 32">
          <a:extLs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88594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1</xdr:row>
      <xdr:rowOff>0</xdr:rowOff>
    </xdr:from>
    <xdr:to>
      <xdr:col>3</xdr:col>
      <xdr:colOff>200017</xdr:colOff>
      <xdr:row>1</xdr:row>
      <xdr:rowOff>2667</xdr:rowOff>
    </xdr:to>
    <xdr:pic>
      <xdr:nvPicPr>
        <xdr:cNvPr id="44" name="Picture 32">
          <a:extLst>
            <a:ext uri="{FF2B5EF4-FFF2-40B4-BE49-F238E27FC236}">
              <a16:creationId xmlns:a16="http://schemas.microsoft.com/office/drawing/2014/main" id="{00000000-0008-0000-0100-00002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88594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3200396</xdr:colOff>
      <xdr:row>1</xdr:row>
      <xdr:rowOff>0</xdr:rowOff>
    </xdr:from>
    <xdr:to>
      <xdr:col>2</xdr:col>
      <xdr:colOff>200017</xdr:colOff>
      <xdr:row>1</xdr:row>
      <xdr:rowOff>2667</xdr:rowOff>
    </xdr:to>
    <xdr:pic>
      <xdr:nvPicPr>
        <xdr:cNvPr id="45" name="Picture 32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904871" y="19050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3200396</xdr:colOff>
      <xdr:row>1</xdr:row>
      <xdr:rowOff>0</xdr:rowOff>
    </xdr:from>
    <xdr:to>
      <xdr:col>2</xdr:col>
      <xdr:colOff>200017</xdr:colOff>
      <xdr:row>1</xdr:row>
      <xdr:rowOff>2667</xdr:rowOff>
    </xdr:to>
    <xdr:pic>
      <xdr:nvPicPr>
        <xdr:cNvPr id="46" name="Picture 32">
          <a:extLst>
            <a:ext uri="{FF2B5EF4-FFF2-40B4-BE49-F238E27FC236}">
              <a16:creationId xmlns:a16="http://schemas.microsoft.com/office/drawing/2014/main" id="{00000000-0008-0000-0100-00002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904871" y="19050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3200396</xdr:colOff>
      <xdr:row>1</xdr:row>
      <xdr:rowOff>0</xdr:rowOff>
    </xdr:from>
    <xdr:to>
      <xdr:col>2</xdr:col>
      <xdr:colOff>200017</xdr:colOff>
      <xdr:row>1</xdr:row>
      <xdr:rowOff>2667</xdr:rowOff>
    </xdr:to>
    <xdr:pic>
      <xdr:nvPicPr>
        <xdr:cNvPr id="47" name="Picture 32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904871" y="19050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3200396</xdr:colOff>
      <xdr:row>1</xdr:row>
      <xdr:rowOff>0</xdr:rowOff>
    </xdr:from>
    <xdr:to>
      <xdr:col>2</xdr:col>
      <xdr:colOff>200017</xdr:colOff>
      <xdr:row>1</xdr:row>
      <xdr:rowOff>2667</xdr:rowOff>
    </xdr:to>
    <xdr:pic>
      <xdr:nvPicPr>
        <xdr:cNvPr id="48" name="Picture 32">
          <a:extLs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904871" y="19050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3200396</xdr:colOff>
      <xdr:row>1</xdr:row>
      <xdr:rowOff>0</xdr:rowOff>
    </xdr:from>
    <xdr:to>
      <xdr:col>4</xdr:col>
      <xdr:colOff>200017</xdr:colOff>
      <xdr:row>1</xdr:row>
      <xdr:rowOff>2667</xdr:rowOff>
    </xdr:to>
    <xdr:pic>
      <xdr:nvPicPr>
        <xdr:cNvPr id="50" name="Picture 32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4714871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3200396</xdr:colOff>
      <xdr:row>1</xdr:row>
      <xdr:rowOff>0</xdr:rowOff>
    </xdr:from>
    <xdr:to>
      <xdr:col>4</xdr:col>
      <xdr:colOff>200017</xdr:colOff>
      <xdr:row>1</xdr:row>
      <xdr:rowOff>2667</xdr:rowOff>
    </xdr:to>
    <xdr:pic>
      <xdr:nvPicPr>
        <xdr:cNvPr id="51" name="Picture 32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4714871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3200396</xdr:colOff>
      <xdr:row>1</xdr:row>
      <xdr:rowOff>0</xdr:rowOff>
    </xdr:from>
    <xdr:to>
      <xdr:col>4</xdr:col>
      <xdr:colOff>200017</xdr:colOff>
      <xdr:row>1</xdr:row>
      <xdr:rowOff>2667</xdr:rowOff>
    </xdr:to>
    <xdr:pic>
      <xdr:nvPicPr>
        <xdr:cNvPr id="52" name="Picture 32">
          <a:extLs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4714871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3200396</xdr:colOff>
      <xdr:row>1</xdr:row>
      <xdr:rowOff>0</xdr:rowOff>
    </xdr:from>
    <xdr:to>
      <xdr:col>4</xdr:col>
      <xdr:colOff>200017</xdr:colOff>
      <xdr:row>1</xdr:row>
      <xdr:rowOff>2667</xdr:rowOff>
    </xdr:to>
    <xdr:pic>
      <xdr:nvPicPr>
        <xdr:cNvPr id="53" name="Picture 32">
          <a:extLst>
            <a:ext uri="{FF2B5EF4-FFF2-40B4-BE49-F238E27FC236}">
              <a16:creationId xmlns:a16="http://schemas.microsoft.com/office/drawing/2014/main" id="{00000000-0008-0000-0100-00003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4714871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1</xdr:row>
      <xdr:rowOff>0</xdr:rowOff>
    </xdr:from>
    <xdr:to>
      <xdr:col>3</xdr:col>
      <xdr:colOff>200017</xdr:colOff>
      <xdr:row>1</xdr:row>
      <xdr:rowOff>2667</xdr:rowOff>
    </xdr:to>
    <xdr:pic>
      <xdr:nvPicPr>
        <xdr:cNvPr id="54" name="Picture 32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971671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1</xdr:row>
      <xdr:rowOff>0</xdr:rowOff>
    </xdr:from>
    <xdr:to>
      <xdr:col>3</xdr:col>
      <xdr:colOff>200017</xdr:colOff>
      <xdr:row>1</xdr:row>
      <xdr:rowOff>2667</xdr:rowOff>
    </xdr:to>
    <xdr:pic>
      <xdr:nvPicPr>
        <xdr:cNvPr id="55" name="Picture 32">
          <a:extLst>
            <a:ext uri="{FF2B5EF4-FFF2-40B4-BE49-F238E27FC236}">
              <a16:creationId xmlns:a16="http://schemas.microsoft.com/office/drawing/2014/main" id="{00000000-0008-0000-0100-00003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971671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1</xdr:row>
      <xdr:rowOff>0</xdr:rowOff>
    </xdr:from>
    <xdr:to>
      <xdr:col>3</xdr:col>
      <xdr:colOff>200017</xdr:colOff>
      <xdr:row>1</xdr:row>
      <xdr:rowOff>2667</xdr:rowOff>
    </xdr:to>
    <xdr:pic>
      <xdr:nvPicPr>
        <xdr:cNvPr id="56" name="Picture 32">
          <a:extLst>
            <a:ext uri="{FF2B5EF4-FFF2-40B4-BE49-F238E27FC236}">
              <a16:creationId xmlns:a16="http://schemas.microsoft.com/office/drawing/2014/main" id="{00000000-0008-0000-0100-00003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971671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1</xdr:row>
      <xdr:rowOff>0</xdr:rowOff>
    </xdr:from>
    <xdr:to>
      <xdr:col>3</xdr:col>
      <xdr:colOff>200017</xdr:colOff>
      <xdr:row>1</xdr:row>
      <xdr:rowOff>2667</xdr:rowOff>
    </xdr:to>
    <xdr:pic>
      <xdr:nvPicPr>
        <xdr:cNvPr id="57" name="Picture 32">
          <a:extLst>
            <a:ext uri="{FF2B5EF4-FFF2-40B4-BE49-F238E27FC236}">
              <a16:creationId xmlns:a16="http://schemas.microsoft.com/office/drawing/2014/main" id="{00000000-0008-0000-0100-00003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971671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1238245</xdr:colOff>
      <xdr:row>1</xdr:row>
      <xdr:rowOff>0</xdr:rowOff>
    </xdr:from>
    <xdr:to>
      <xdr:col>5</xdr:col>
      <xdr:colOff>857630</xdr:colOff>
      <xdr:row>1</xdr:row>
      <xdr:rowOff>1143</xdr:rowOff>
    </xdr:to>
    <xdr:pic>
      <xdr:nvPicPr>
        <xdr:cNvPr id="58" name="Picture 32">
          <a:extLst>
            <a:ext uri="{FF2B5EF4-FFF2-40B4-BE49-F238E27FC236}">
              <a16:creationId xmlns:a16="http://schemas.microsoft.com/office/drawing/2014/main" id="{00000000-0008-0000-0100-00003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5953120" y="38100"/>
          <a:ext cx="1457710" cy="1143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1</xdr:row>
      <xdr:rowOff>0</xdr:rowOff>
    </xdr:from>
    <xdr:to>
      <xdr:col>3</xdr:col>
      <xdr:colOff>200017</xdr:colOff>
      <xdr:row>1</xdr:row>
      <xdr:rowOff>2667</xdr:rowOff>
    </xdr:to>
    <xdr:pic>
      <xdr:nvPicPr>
        <xdr:cNvPr id="60" name="Picture 32">
          <a:extLst>
            <a:ext uri="{FF2B5EF4-FFF2-40B4-BE49-F238E27FC236}">
              <a16:creationId xmlns:a16="http://schemas.microsoft.com/office/drawing/2014/main" id="{00000000-0008-0000-0100-00003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971671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1</xdr:row>
      <xdr:rowOff>0</xdr:rowOff>
    </xdr:from>
    <xdr:to>
      <xdr:col>3</xdr:col>
      <xdr:colOff>200017</xdr:colOff>
      <xdr:row>1</xdr:row>
      <xdr:rowOff>2667</xdr:rowOff>
    </xdr:to>
    <xdr:pic>
      <xdr:nvPicPr>
        <xdr:cNvPr id="61" name="Picture 32">
          <a:extLst>
            <a:ext uri="{FF2B5EF4-FFF2-40B4-BE49-F238E27FC236}">
              <a16:creationId xmlns:a16="http://schemas.microsoft.com/office/drawing/2014/main" id="{00000000-0008-0000-0100-00003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971671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1</xdr:row>
      <xdr:rowOff>0</xdr:rowOff>
    </xdr:from>
    <xdr:to>
      <xdr:col>3</xdr:col>
      <xdr:colOff>200017</xdr:colOff>
      <xdr:row>1</xdr:row>
      <xdr:rowOff>2667</xdr:rowOff>
    </xdr:to>
    <xdr:pic>
      <xdr:nvPicPr>
        <xdr:cNvPr id="62" name="Picture 32">
          <a:extLst>
            <a:ext uri="{FF2B5EF4-FFF2-40B4-BE49-F238E27FC236}">
              <a16:creationId xmlns:a16="http://schemas.microsoft.com/office/drawing/2014/main" id="{00000000-0008-0000-0100-00003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971671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1</xdr:row>
      <xdr:rowOff>0</xdr:rowOff>
    </xdr:from>
    <xdr:to>
      <xdr:col>3</xdr:col>
      <xdr:colOff>200017</xdr:colOff>
      <xdr:row>1</xdr:row>
      <xdr:rowOff>2667</xdr:rowOff>
    </xdr:to>
    <xdr:pic>
      <xdr:nvPicPr>
        <xdr:cNvPr id="63" name="Picture 32">
          <a:extLst>
            <a:ext uri="{FF2B5EF4-FFF2-40B4-BE49-F238E27FC236}">
              <a16:creationId xmlns:a16="http://schemas.microsoft.com/office/drawing/2014/main" id="{00000000-0008-0000-0100-00003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971671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3200396</xdr:colOff>
      <xdr:row>1</xdr:row>
      <xdr:rowOff>0</xdr:rowOff>
    </xdr:from>
    <xdr:to>
      <xdr:col>2</xdr:col>
      <xdr:colOff>200017</xdr:colOff>
      <xdr:row>1</xdr:row>
      <xdr:rowOff>2667</xdr:rowOff>
    </xdr:to>
    <xdr:pic>
      <xdr:nvPicPr>
        <xdr:cNvPr id="64" name="Picture 32">
          <a:extLst>
            <a:ext uri="{FF2B5EF4-FFF2-40B4-BE49-F238E27FC236}">
              <a16:creationId xmlns:a16="http://schemas.microsoft.com/office/drawing/2014/main" id="{00000000-0008-0000-0100-00004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990596" y="19050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3200396</xdr:colOff>
      <xdr:row>1</xdr:row>
      <xdr:rowOff>0</xdr:rowOff>
    </xdr:from>
    <xdr:to>
      <xdr:col>2</xdr:col>
      <xdr:colOff>200017</xdr:colOff>
      <xdr:row>1</xdr:row>
      <xdr:rowOff>2667</xdr:rowOff>
    </xdr:to>
    <xdr:pic>
      <xdr:nvPicPr>
        <xdr:cNvPr id="65" name="Picture 32">
          <a:extLst>
            <a:ext uri="{FF2B5EF4-FFF2-40B4-BE49-F238E27FC236}">
              <a16:creationId xmlns:a16="http://schemas.microsoft.com/office/drawing/2014/main" id="{00000000-0008-0000-0100-00004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990596" y="19050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3200396</xdr:colOff>
      <xdr:row>1</xdr:row>
      <xdr:rowOff>0</xdr:rowOff>
    </xdr:from>
    <xdr:to>
      <xdr:col>2</xdr:col>
      <xdr:colOff>200017</xdr:colOff>
      <xdr:row>1</xdr:row>
      <xdr:rowOff>2667</xdr:rowOff>
    </xdr:to>
    <xdr:pic>
      <xdr:nvPicPr>
        <xdr:cNvPr id="66" name="Picture 32">
          <a:extLst>
            <a:ext uri="{FF2B5EF4-FFF2-40B4-BE49-F238E27FC236}">
              <a16:creationId xmlns:a16="http://schemas.microsoft.com/office/drawing/2014/main" id="{00000000-0008-0000-0100-00004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990596" y="19050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3200396</xdr:colOff>
      <xdr:row>1</xdr:row>
      <xdr:rowOff>0</xdr:rowOff>
    </xdr:from>
    <xdr:to>
      <xdr:col>2</xdr:col>
      <xdr:colOff>200017</xdr:colOff>
      <xdr:row>1</xdr:row>
      <xdr:rowOff>2667</xdr:rowOff>
    </xdr:to>
    <xdr:pic>
      <xdr:nvPicPr>
        <xdr:cNvPr id="67" name="Picture 32">
          <a:extLst>
            <a:ext uri="{FF2B5EF4-FFF2-40B4-BE49-F238E27FC236}">
              <a16:creationId xmlns:a16="http://schemas.microsoft.com/office/drawing/2014/main" id="{00000000-0008-0000-0100-00004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990596" y="190500"/>
          <a:ext cx="200021" cy="2667"/>
        </a:xfrm>
        <a:prstGeom prst="rect">
          <a:avLst/>
        </a:prstGeom>
        <a:noFill/>
      </xdr:spPr>
    </xdr:pic>
    <xdr:clientData/>
  </xdr:twoCellAnchor>
  <xdr:twoCellAnchor>
    <xdr:from>
      <xdr:col>1</xdr:col>
      <xdr:colOff>390526</xdr:colOff>
      <xdr:row>1</xdr:row>
      <xdr:rowOff>19051</xdr:rowOff>
    </xdr:from>
    <xdr:to>
      <xdr:col>3</xdr:col>
      <xdr:colOff>66676</xdr:colOff>
      <xdr:row>5</xdr:row>
      <xdr:rowOff>28575</xdr:rowOff>
    </xdr:to>
    <xdr:pic>
      <xdr:nvPicPr>
        <xdr:cNvPr id="68" name="Picture 35">
          <a:extLst>
            <a:ext uri="{FF2B5EF4-FFF2-40B4-BE49-F238E27FC236}">
              <a16:creationId xmlns:a16="http://schemas.microsoft.com/office/drawing/2014/main" id="{00000000-0008-0000-0100-00004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0076" y="209551"/>
          <a:ext cx="1695450" cy="771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3"/>
  <sheetViews>
    <sheetView topLeftCell="A49" workbookViewId="0">
      <selection activeCell="G55" sqref="G55"/>
    </sheetView>
  </sheetViews>
  <sheetFormatPr baseColWidth="10" defaultRowHeight="18" customHeight="1"/>
  <cols>
    <col min="1" max="1" width="3.140625" style="67" customWidth="1"/>
    <col min="2" max="2" width="12.42578125" style="79" customWidth="1"/>
    <col min="3" max="3" width="15.42578125" style="79" customWidth="1"/>
    <col min="4" max="4" width="40.85546875" style="79" customWidth="1"/>
    <col min="5" max="5" width="16" style="84" customWidth="1"/>
    <col min="6" max="6" width="16.28515625" style="72" customWidth="1"/>
    <col min="7" max="7" width="24.5703125" style="67" customWidth="1"/>
    <col min="8" max="8" width="13.42578125" style="67" bestFit="1" customWidth="1"/>
    <col min="9" max="9" width="11.42578125" style="68"/>
    <col min="10" max="10" width="14.140625" style="68" bestFit="1" customWidth="1"/>
    <col min="11" max="11" width="13.140625" style="68" bestFit="1" customWidth="1"/>
    <col min="12" max="16384" width="11.42578125" style="67"/>
  </cols>
  <sheetData>
    <row r="1" spans="1:11" s="62" customFormat="1" ht="18" customHeight="1">
      <c r="B1" s="63"/>
      <c r="C1" s="64"/>
      <c r="D1" s="63"/>
      <c r="E1" s="65"/>
      <c r="F1" s="29"/>
      <c r="G1" s="30"/>
      <c r="I1" s="66"/>
      <c r="J1" s="66"/>
      <c r="K1" s="66"/>
    </row>
    <row r="2" spans="1:11" s="62" customFormat="1" ht="18" customHeight="1">
      <c r="B2" s="63"/>
      <c r="C2" s="64"/>
      <c r="D2" s="63"/>
      <c r="E2" s="65"/>
      <c r="F2" s="29"/>
      <c r="G2" s="30"/>
      <c r="I2" s="66"/>
      <c r="J2" s="66"/>
      <c r="K2" s="66"/>
    </row>
    <row r="3" spans="1:11" s="62" customFormat="1" ht="18" customHeight="1">
      <c r="B3" s="63"/>
      <c r="C3" s="64"/>
      <c r="D3" s="63"/>
      <c r="E3" s="65"/>
      <c r="F3" s="29"/>
      <c r="G3" s="30"/>
      <c r="I3" s="66"/>
      <c r="J3" s="66"/>
      <c r="K3" s="66"/>
    </row>
    <row r="4" spans="1:11" s="62" customFormat="1" ht="18" customHeight="1">
      <c r="B4" s="149" t="s">
        <v>9</v>
      </c>
      <c r="C4" s="149"/>
      <c r="D4" s="149"/>
      <c r="E4" s="149"/>
      <c r="F4" s="149"/>
      <c r="G4" s="149"/>
      <c r="I4" s="66"/>
      <c r="J4" s="66"/>
      <c r="K4" s="66"/>
    </row>
    <row r="5" spans="1:11" s="62" customFormat="1" ht="18" customHeight="1">
      <c r="B5" s="149" t="s">
        <v>8</v>
      </c>
      <c r="C5" s="149"/>
      <c r="D5" s="149"/>
      <c r="E5" s="149"/>
      <c r="F5" s="149"/>
      <c r="G5" s="149"/>
      <c r="I5" s="66"/>
      <c r="J5" s="66"/>
      <c r="K5" s="66"/>
    </row>
    <row r="6" spans="1:11" s="62" customFormat="1" ht="18" customHeight="1">
      <c r="B6" s="149" t="s">
        <v>30</v>
      </c>
      <c r="C6" s="149"/>
      <c r="D6" s="149"/>
      <c r="E6" s="149"/>
      <c r="F6" s="149"/>
      <c r="G6" s="149"/>
      <c r="I6" s="66"/>
      <c r="J6" s="66"/>
      <c r="K6" s="66"/>
    </row>
    <row r="7" spans="1:11" s="62" customFormat="1" ht="18" customHeight="1" thickBot="1">
      <c r="B7" s="57"/>
      <c r="C7" s="15"/>
      <c r="D7" s="57"/>
      <c r="E7" s="16"/>
      <c r="F7" s="17"/>
      <c r="G7" s="18"/>
      <c r="I7" s="66"/>
      <c r="J7" s="66"/>
      <c r="K7" s="66"/>
    </row>
    <row r="8" spans="1:11" ht="18" customHeight="1" thickBot="1">
      <c r="A8" s="62"/>
      <c r="B8" s="150" t="s">
        <v>7</v>
      </c>
      <c r="C8" s="151"/>
      <c r="D8" s="151"/>
      <c r="E8" s="151"/>
      <c r="F8" s="151"/>
      <c r="G8" s="152"/>
    </row>
    <row r="9" spans="1:11" ht="18" customHeight="1" thickBot="1">
      <c r="A9" s="62"/>
      <c r="B9" s="44"/>
      <c r="C9" s="45"/>
      <c r="D9" s="46"/>
      <c r="E9" s="47"/>
      <c r="F9" s="69"/>
      <c r="G9" s="48" t="s">
        <v>6</v>
      </c>
    </row>
    <row r="10" spans="1:11" ht="18" customHeight="1" thickBot="1">
      <c r="A10" s="62"/>
      <c r="B10" s="86" t="s">
        <v>0</v>
      </c>
      <c r="C10" s="87" t="s">
        <v>13</v>
      </c>
      <c r="D10" s="87" t="s">
        <v>2</v>
      </c>
      <c r="E10" s="88" t="s">
        <v>3</v>
      </c>
      <c r="F10" s="88" t="s">
        <v>4</v>
      </c>
      <c r="G10" s="89" t="s">
        <v>5</v>
      </c>
    </row>
    <row r="11" spans="1:11" s="71" customFormat="1" ht="18" customHeight="1">
      <c r="A11" s="70"/>
      <c r="B11" s="90">
        <v>44834</v>
      </c>
      <c r="C11" s="92"/>
      <c r="D11" s="98" t="s">
        <v>6</v>
      </c>
      <c r="E11" s="108"/>
      <c r="F11" s="109"/>
      <c r="G11" s="110">
        <v>72466531.109999999</v>
      </c>
      <c r="I11" s="72"/>
      <c r="J11" s="72"/>
      <c r="K11" s="72"/>
    </row>
    <row r="12" spans="1:11" s="71" customFormat="1" ht="18" customHeight="1">
      <c r="A12" s="70"/>
      <c r="B12" s="91">
        <v>44835</v>
      </c>
      <c r="C12" s="93"/>
      <c r="D12" s="99"/>
      <c r="E12" s="106">
        <v>327040</v>
      </c>
      <c r="F12" s="111"/>
      <c r="G12" s="112">
        <f>SUM(G11+E12-F12)</f>
        <v>72793571.109999999</v>
      </c>
      <c r="H12" s="82"/>
      <c r="I12" s="72"/>
      <c r="J12" s="72"/>
      <c r="K12" s="72"/>
    </row>
    <row r="13" spans="1:11" s="71" customFormat="1" ht="18" customHeight="1">
      <c r="A13" s="70"/>
      <c r="B13" s="91">
        <v>44836</v>
      </c>
      <c r="C13" s="93"/>
      <c r="D13" s="100"/>
      <c r="E13" s="106">
        <v>178660</v>
      </c>
      <c r="F13" s="113"/>
      <c r="G13" s="112">
        <f t="shared" ref="G13:G55" si="0">SUM(G12+E13-F13)</f>
        <v>72972231.109999999</v>
      </c>
      <c r="I13" s="72"/>
      <c r="J13" s="72"/>
      <c r="K13" s="72"/>
    </row>
    <row r="14" spans="1:11" s="71" customFormat="1" ht="18" customHeight="1">
      <c r="A14" s="70"/>
      <c r="B14" s="91">
        <v>44837</v>
      </c>
      <c r="C14" s="94"/>
      <c r="D14" s="101"/>
      <c r="E14" s="106">
        <v>712240</v>
      </c>
      <c r="F14" s="113"/>
      <c r="G14" s="112">
        <f t="shared" si="0"/>
        <v>73684471.109999999</v>
      </c>
      <c r="I14" s="72"/>
      <c r="J14" s="72"/>
      <c r="K14" s="72"/>
    </row>
    <row r="15" spans="1:11" s="71" customFormat="1" ht="18" customHeight="1">
      <c r="A15" s="70"/>
      <c r="B15" s="91">
        <v>44837</v>
      </c>
      <c r="C15" s="96" t="s">
        <v>33</v>
      </c>
      <c r="D15" s="103" t="s">
        <v>34</v>
      </c>
      <c r="E15" s="106">
        <v>0</v>
      </c>
      <c r="F15" s="113">
        <v>29500</v>
      </c>
      <c r="G15" s="112">
        <f t="shared" si="0"/>
        <v>73654971.109999999</v>
      </c>
      <c r="I15" s="72"/>
      <c r="J15" s="72"/>
      <c r="K15" s="72"/>
    </row>
    <row r="16" spans="1:11" ht="18" customHeight="1">
      <c r="A16" s="62"/>
      <c r="B16" s="91">
        <v>44838</v>
      </c>
      <c r="C16" s="95"/>
      <c r="D16" s="102"/>
      <c r="E16" s="106">
        <v>689745</v>
      </c>
      <c r="F16" s="113"/>
      <c r="G16" s="112">
        <f t="shared" si="0"/>
        <v>74344716.109999999</v>
      </c>
      <c r="J16" s="72"/>
    </row>
    <row r="17" spans="1:10" ht="18" customHeight="1">
      <c r="A17" s="62"/>
      <c r="B17" s="91">
        <v>44839</v>
      </c>
      <c r="C17" s="96"/>
      <c r="D17" s="103"/>
      <c r="E17" s="106">
        <v>655090</v>
      </c>
      <c r="F17" s="113"/>
      <c r="G17" s="112">
        <f t="shared" si="0"/>
        <v>74999806.109999999</v>
      </c>
      <c r="J17" s="72"/>
    </row>
    <row r="18" spans="1:10" ht="18" customHeight="1">
      <c r="A18" s="62"/>
      <c r="B18" s="91">
        <v>44839</v>
      </c>
      <c r="C18" s="96" t="s">
        <v>35</v>
      </c>
      <c r="D18" s="103" t="s">
        <v>36</v>
      </c>
      <c r="E18" s="106">
        <v>0</v>
      </c>
      <c r="F18" s="113">
        <v>29500</v>
      </c>
      <c r="G18" s="112">
        <f t="shared" si="0"/>
        <v>74970306.109999999</v>
      </c>
      <c r="J18" s="72"/>
    </row>
    <row r="19" spans="1:10" ht="18" customHeight="1">
      <c r="A19" s="62"/>
      <c r="B19" s="91">
        <v>44840</v>
      </c>
      <c r="C19" s="95"/>
      <c r="D19" s="101"/>
      <c r="E19" s="106">
        <v>632615</v>
      </c>
      <c r="F19" s="113"/>
      <c r="G19" s="112">
        <f t="shared" si="0"/>
        <v>75602921.109999999</v>
      </c>
      <c r="J19" s="72"/>
    </row>
    <row r="20" spans="1:10" ht="18" customHeight="1">
      <c r="A20" s="62"/>
      <c r="B20" s="91">
        <v>44841</v>
      </c>
      <c r="C20" s="95"/>
      <c r="D20" s="100"/>
      <c r="E20" s="106">
        <v>605705</v>
      </c>
      <c r="F20" s="113"/>
      <c r="G20" s="112">
        <f t="shared" si="0"/>
        <v>76208626.109999999</v>
      </c>
      <c r="J20" s="72"/>
    </row>
    <row r="21" spans="1:10" ht="18" customHeight="1">
      <c r="A21" s="62"/>
      <c r="B21" s="91">
        <v>44842</v>
      </c>
      <c r="C21" s="95"/>
      <c r="D21" s="100"/>
      <c r="E21" s="106">
        <v>331970</v>
      </c>
      <c r="F21" s="113"/>
      <c r="G21" s="112">
        <f t="shared" si="0"/>
        <v>76540596.109999999</v>
      </c>
      <c r="J21" s="72"/>
    </row>
    <row r="22" spans="1:10" ht="18" customHeight="1">
      <c r="A22" s="62"/>
      <c r="B22" s="91">
        <v>44843</v>
      </c>
      <c r="C22" s="95"/>
      <c r="D22" s="100"/>
      <c r="E22" s="106">
        <v>168725</v>
      </c>
      <c r="F22" s="113"/>
      <c r="G22" s="112">
        <f t="shared" si="0"/>
        <v>76709321.109999999</v>
      </c>
      <c r="J22" s="72"/>
    </row>
    <row r="23" spans="1:10" ht="18" customHeight="1">
      <c r="A23" s="62"/>
      <c r="B23" s="91">
        <v>44844</v>
      </c>
      <c r="C23" s="95"/>
      <c r="D23" s="100"/>
      <c r="E23" s="106">
        <v>705565</v>
      </c>
      <c r="F23" s="113"/>
      <c r="G23" s="112">
        <f t="shared" si="0"/>
        <v>77414886.109999999</v>
      </c>
      <c r="J23" s="72"/>
    </row>
    <row r="24" spans="1:10" ht="18" customHeight="1">
      <c r="A24" s="62"/>
      <c r="B24" s="91">
        <v>44844</v>
      </c>
      <c r="C24" s="96" t="s">
        <v>37</v>
      </c>
      <c r="D24" s="103" t="s">
        <v>38</v>
      </c>
      <c r="E24" s="106">
        <v>0</v>
      </c>
      <c r="F24" s="113">
        <v>1190713.1599999999</v>
      </c>
      <c r="G24" s="112">
        <f t="shared" si="0"/>
        <v>76224172.950000003</v>
      </c>
      <c r="J24" s="72"/>
    </row>
    <row r="25" spans="1:10" ht="18" customHeight="1">
      <c r="A25" s="62"/>
      <c r="B25" s="91">
        <v>44845</v>
      </c>
      <c r="C25" s="95"/>
      <c r="D25" s="100"/>
      <c r="E25" s="106">
        <v>636105</v>
      </c>
      <c r="F25" s="113"/>
      <c r="G25" s="112">
        <f t="shared" si="0"/>
        <v>76860277.950000003</v>
      </c>
      <c r="J25" s="72"/>
    </row>
    <row r="26" spans="1:10" ht="18" customHeight="1">
      <c r="A26" s="62"/>
      <c r="B26" s="91">
        <v>44846</v>
      </c>
      <c r="C26" s="95"/>
      <c r="D26" s="104"/>
      <c r="E26" s="106">
        <v>630175</v>
      </c>
      <c r="F26" s="113"/>
      <c r="G26" s="112">
        <f t="shared" si="0"/>
        <v>77490452.950000003</v>
      </c>
      <c r="J26" s="72"/>
    </row>
    <row r="27" spans="1:10" ht="18" customHeight="1">
      <c r="A27" s="62"/>
      <c r="B27" s="91">
        <v>44846</v>
      </c>
      <c r="C27" s="96" t="s">
        <v>39</v>
      </c>
      <c r="D27" s="103" t="s">
        <v>40</v>
      </c>
      <c r="E27" s="106">
        <v>0</v>
      </c>
      <c r="F27" s="113">
        <v>61733354.990000002</v>
      </c>
      <c r="G27" s="112">
        <f t="shared" si="0"/>
        <v>15757097.960000001</v>
      </c>
      <c r="J27" s="72"/>
    </row>
    <row r="28" spans="1:10" ht="18" customHeight="1">
      <c r="A28" s="62"/>
      <c r="B28" s="91">
        <v>44846</v>
      </c>
      <c r="C28" s="96" t="s">
        <v>41</v>
      </c>
      <c r="D28" s="103" t="s">
        <v>43</v>
      </c>
      <c r="E28" s="106"/>
      <c r="F28" s="113">
        <v>5889711.5899999999</v>
      </c>
      <c r="G28" s="112">
        <f t="shared" si="0"/>
        <v>9867386.370000001</v>
      </c>
      <c r="J28" s="72"/>
    </row>
    <row r="29" spans="1:10" ht="18" customHeight="1">
      <c r="A29" s="62"/>
      <c r="B29" s="91">
        <v>44847</v>
      </c>
      <c r="C29" s="95"/>
      <c r="D29" s="101"/>
      <c r="E29" s="106">
        <v>618380</v>
      </c>
      <c r="F29" s="113"/>
      <c r="G29" s="112">
        <f t="shared" si="0"/>
        <v>10485766.370000001</v>
      </c>
      <c r="J29" s="72"/>
    </row>
    <row r="30" spans="1:10" ht="18" customHeight="1">
      <c r="A30" s="62"/>
      <c r="B30" s="91">
        <v>44847</v>
      </c>
      <c r="C30" s="96" t="s">
        <v>42</v>
      </c>
      <c r="D30" s="103" t="s">
        <v>44</v>
      </c>
      <c r="E30" s="106"/>
      <c r="F30" s="113">
        <v>1515760.4</v>
      </c>
      <c r="G30" s="112">
        <f t="shared" si="0"/>
        <v>8970005.9700000007</v>
      </c>
      <c r="J30" s="72"/>
    </row>
    <row r="31" spans="1:10" ht="18" customHeight="1">
      <c r="A31" s="62"/>
      <c r="B31" s="91">
        <v>44848</v>
      </c>
      <c r="C31" s="95"/>
      <c r="D31" s="101"/>
      <c r="E31" s="106">
        <v>1145700.2</v>
      </c>
      <c r="F31" s="113"/>
      <c r="G31" s="112">
        <f t="shared" si="0"/>
        <v>10115706.17</v>
      </c>
      <c r="J31" s="72"/>
    </row>
    <row r="32" spans="1:10" ht="18" customHeight="1">
      <c r="A32" s="62"/>
      <c r="B32" s="91">
        <v>44848</v>
      </c>
      <c r="C32" s="95"/>
      <c r="D32" s="100" t="s">
        <v>26</v>
      </c>
      <c r="E32" s="106"/>
      <c r="F32" s="113">
        <v>50</v>
      </c>
      <c r="G32" s="112">
        <f t="shared" si="0"/>
        <v>10115656.17</v>
      </c>
      <c r="J32" s="72"/>
    </row>
    <row r="33" spans="1:10" ht="18" customHeight="1">
      <c r="A33" s="62"/>
      <c r="B33" s="91">
        <v>44849</v>
      </c>
      <c r="C33" s="95"/>
      <c r="D33" s="101"/>
      <c r="E33" s="106">
        <v>334850</v>
      </c>
      <c r="F33" s="113"/>
      <c r="G33" s="112">
        <f t="shared" si="0"/>
        <v>10450506.17</v>
      </c>
      <c r="J33" s="72"/>
    </row>
    <row r="34" spans="1:10" ht="18" customHeight="1">
      <c r="A34" s="62"/>
      <c r="B34" s="91">
        <v>44850</v>
      </c>
      <c r="C34" s="95"/>
      <c r="D34" s="100"/>
      <c r="E34" s="106">
        <v>167825</v>
      </c>
      <c r="F34" s="113"/>
      <c r="G34" s="112">
        <f t="shared" si="0"/>
        <v>10618331.17</v>
      </c>
      <c r="J34" s="72"/>
    </row>
    <row r="35" spans="1:10" ht="18" customHeight="1">
      <c r="A35" s="62"/>
      <c r="B35" s="91">
        <v>44851</v>
      </c>
      <c r="C35" s="96"/>
      <c r="D35" s="103"/>
      <c r="E35" s="106">
        <v>674060</v>
      </c>
      <c r="F35" s="113"/>
      <c r="G35" s="112">
        <f t="shared" si="0"/>
        <v>11292391.17</v>
      </c>
      <c r="J35" s="72"/>
    </row>
    <row r="36" spans="1:10" ht="18" customHeight="1">
      <c r="A36" s="62"/>
      <c r="B36" s="91">
        <v>44852</v>
      </c>
      <c r="C36" s="96"/>
      <c r="D36" s="103"/>
      <c r="E36" s="106">
        <v>651870</v>
      </c>
      <c r="F36" s="113"/>
      <c r="G36" s="112">
        <f t="shared" si="0"/>
        <v>11944261.17</v>
      </c>
      <c r="J36" s="72"/>
    </row>
    <row r="37" spans="1:10" ht="18" customHeight="1">
      <c r="A37" s="62"/>
      <c r="B37" s="91">
        <v>44852</v>
      </c>
      <c r="C37" s="96"/>
      <c r="D37" s="100" t="s">
        <v>26</v>
      </c>
      <c r="E37" s="106">
        <v>0</v>
      </c>
      <c r="F37" s="113">
        <v>170</v>
      </c>
      <c r="G37" s="112">
        <f t="shared" si="0"/>
        <v>11944091.17</v>
      </c>
      <c r="J37" s="72"/>
    </row>
    <row r="38" spans="1:10" ht="18" customHeight="1">
      <c r="A38" s="62"/>
      <c r="B38" s="91">
        <v>44853</v>
      </c>
      <c r="C38" s="95"/>
      <c r="D38" s="101"/>
      <c r="E38" s="106">
        <v>587895</v>
      </c>
      <c r="F38" s="113"/>
      <c r="G38" s="112">
        <f t="shared" si="0"/>
        <v>12531986.17</v>
      </c>
      <c r="J38" s="72"/>
    </row>
    <row r="39" spans="1:10" ht="18" customHeight="1">
      <c r="A39" s="62"/>
      <c r="B39" s="91">
        <v>44854</v>
      </c>
      <c r="C39" s="95"/>
      <c r="D39" s="100"/>
      <c r="E39" s="106">
        <v>588840</v>
      </c>
      <c r="F39" s="113"/>
      <c r="G39" s="112">
        <f t="shared" si="0"/>
        <v>13120826.17</v>
      </c>
      <c r="J39" s="72"/>
    </row>
    <row r="40" spans="1:10" ht="18" customHeight="1">
      <c r="A40" s="62"/>
      <c r="B40" s="91">
        <v>44855</v>
      </c>
      <c r="C40" s="94"/>
      <c r="D40" s="100"/>
      <c r="E40" s="106">
        <v>566090</v>
      </c>
      <c r="F40" s="113"/>
      <c r="G40" s="112">
        <f t="shared" si="0"/>
        <v>13686916.17</v>
      </c>
      <c r="J40" s="72"/>
    </row>
    <row r="41" spans="1:10" ht="18" customHeight="1">
      <c r="A41" s="62"/>
      <c r="B41" s="91">
        <v>44856</v>
      </c>
      <c r="C41" s="96"/>
      <c r="D41" s="103"/>
      <c r="E41" s="106">
        <v>316695</v>
      </c>
      <c r="F41" s="113"/>
      <c r="G41" s="112">
        <f t="shared" si="0"/>
        <v>14003611.17</v>
      </c>
      <c r="J41" s="72"/>
    </row>
    <row r="42" spans="1:10" ht="18" customHeight="1">
      <c r="A42" s="62"/>
      <c r="B42" s="91">
        <v>44857</v>
      </c>
      <c r="C42" s="94"/>
      <c r="D42" s="100"/>
      <c r="E42" s="106">
        <v>177050</v>
      </c>
      <c r="F42" s="113"/>
      <c r="G42" s="112">
        <f t="shared" si="0"/>
        <v>14180661.17</v>
      </c>
      <c r="J42" s="72"/>
    </row>
    <row r="43" spans="1:10" ht="18" customHeight="1">
      <c r="A43" s="62"/>
      <c r="B43" s="91">
        <v>44858</v>
      </c>
      <c r="C43" s="96"/>
      <c r="D43" s="100"/>
      <c r="E43" s="106">
        <v>665445</v>
      </c>
      <c r="F43" s="113"/>
      <c r="G43" s="112">
        <f t="shared" si="0"/>
        <v>14846106.17</v>
      </c>
      <c r="J43" s="72"/>
    </row>
    <row r="44" spans="1:10" ht="18" customHeight="1">
      <c r="A44" s="62"/>
      <c r="B44" s="91">
        <v>44858</v>
      </c>
      <c r="C44" s="96"/>
      <c r="D44" s="100" t="s">
        <v>26</v>
      </c>
      <c r="E44" s="106"/>
      <c r="F44" s="113">
        <v>35</v>
      </c>
      <c r="G44" s="112">
        <f t="shared" si="0"/>
        <v>14846071.17</v>
      </c>
      <c r="J44" s="72"/>
    </row>
    <row r="45" spans="1:10" ht="18" customHeight="1">
      <c r="A45" s="62"/>
      <c r="B45" s="91">
        <v>44859</v>
      </c>
      <c r="C45" s="94"/>
      <c r="D45" s="100"/>
      <c r="E45" s="106">
        <v>594390</v>
      </c>
      <c r="F45" s="113"/>
      <c r="G45" s="112">
        <f t="shared" si="0"/>
        <v>15440461.17</v>
      </c>
      <c r="J45" s="72"/>
    </row>
    <row r="46" spans="1:10" ht="18" customHeight="1">
      <c r="A46" s="62"/>
      <c r="B46" s="91">
        <v>44859</v>
      </c>
      <c r="C46" s="96" t="s">
        <v>45</v>
      </c>
      <c r="D46" s="103" t="s">
        <v>46</v>
      </c>
      <c r="E46" s="106">
        <v>0</v>
      </c>
      <c r="F46" s="113">
        <v>707018</v>
      </c>
      <c r="G46" s="112">
        <f t="shared" si="0"/>
        <v>14733443.17</v>
      </c>
      <c r="J46" s="72"/>
    </row>
    <row r="47" spans="1:10" ht="18" customHeight="1">
      <c r="A47" s="62"/>
      <c r="B47" s="91">
        <v>44860</v>
      </c>
      <c r="C47" s="94"/>
      <c r="D47" s="100"/>
      <c r="E47" s="106">
        <v>610345</v>
      </c>
      <c r="F47" s="113"/>
      <c r="G47" s="112">
        <f t="shared" si="0"/>
        <v>15343788.17</v>
      </c>
      <c r="J47" s="72"/>
    </row>
    <row r="48" spans="1:10" ht="18" customHeight="1">
      <c r="A48" s="62"/>
      <c r="B48" s="91">
        <v>44861</v>
      </c>
      <c r="C48" s="96"/>
      <c r="D48" s="103"/>
      <c r="E48" s="106">
        <v>606355</v>
      </c>
      <c r="F48" s="113"/>
      <c r="G48" s="112">
        <f t="shared" si="0"/>
        <v>15950143.17</v>
      </c>
      <c r="J48" s="72"/>
    </row>
    <row r="49" spans="1:11" ht="18" customHeight="1">
      <c r="A49" s="62"/>
      <c r="B49" s="91">
        <v>44861</v>
      </c>
      <c r="C49" s="96"/>
      <c r="D49" s="100" t="s">
        <v>26</v>
      </c>
      <c r="E49" s="106"/>
      <c r="F49" s="113">
        <v>1375</v>
      </c>
      <c r="G49" s="112">
        <f t="shared" si="0"/>
        <v>15948768.17</v>
      </c>
      <c r="J49" s="72"/>
    </row>
    <row r="50" spans="1:11" ht="18" customHeight="1">
      <c r="A50" s="62"/>
      <c r="B50" s="91">
        <v>44862</v>
      </c>
      <c r="C50" s="94"/>
      <c r="D50" s="100"/>
      <c r="E50" s="106">
        <v>516655</v>
      </c>
      <c r="F50" s="113"/>
      <c r="G50" s="112">
        <f t="shared" si="0"/>
        <v>16465423.17</v>
      </c>
      <c r="J50" s="72"/>
    </row>
    <row r="51" spans="1:11" ht="18" customHeight="1">
      <c r="A51" s="62"/>
      <c r="B51" s="91">
        <v>44863</v>
      </c>
      <c r="C51" s="94"/>
      <c r="D51" s="100"/>
      <c r="E51" s="106">
        <v>294580</v>
      </c>
      <c r="F51" s="113"/>
      <c r="G51" s="112">
        <f t="shared" si="0"/>
        <v>16760003.17</v>
      </c>
      <c r="J51" s="72"/>
    </row>
    <row r="52" spans="1:11" ht="18" customHeight="1">
      <c r="A52" s="62"/>
      <c r="B52" s="91">
        <v>44864</v>
      </c>
      <c r="C52" s="94"/>
      <c r="D52" s="100"/>
      <c r="E52" s="106">
        <v>161735</v>
      </c>
      <c r="F52" s="113"/>
      <c r="G52" s="112">
        <f t="shared" si="0"/>
        <v>16921738.170000002</v>
      </c>
      <c r="J52" s="72"/>
    </row>
    <row r="53" spans="1:11" ht="18" customHeight="1">
      <c r="A53" s="62"/>
      <c r="B53" s="91">
        <v>44865</v>
      </c>
      <c r="C53" s="93"/>
      <c r="D53" s="100"/>
      <c r="E53" s="106">
        <v>672610</v>
      </c>
      <c r="F53" s="113"/>
      <c r="G53" s="112">
        <f t="shared" si="0"/>
        <v>17594348.170000002</v>
      </c>
      <c r="J53" s="72"/>
    </row>
    <row r="54" spans="1:11" ht="18" customHeight="1">
      <c r="A54" s="62"/>
      <c r="B54" s="91">
        <v>44865</v>
      </c>
      <c r="C54" s="94"/>
      <c r="D54" s="100" t="s">
        <v>26</v>
      </c>
      <c r="E54" s="106"/>
      <c r="F54" s="113">
        <v>50</v>
      </c>
      <c r="G54" s="112">
        <f t="shared" si="0"/>
        <v>17594298.170000002</v>
      </c>
      <c r="J54" s="72"/>
    </row>
    <row r="55" spans="1:11" ht="18" customHeight="1" thickBot="1">
      <c r="A55" s="62"/>
      <c r="B55" s="91">
        <v>44865</v>
      </c>
      <c r="C55" s="97" t="s">
        <v>31</v>
      </c>
      <c r="D55" s="105" t="s">
        <v>32</v>
      </c>
      <c r="E55" s="107"/>
      <c r="F55" s="114">
        <v>29500</v>
      </c>
      <c r="G55" s="112">
        <f t="shared" si="0"/>
        <v>17564798.170000002</v>
      </c>
      <c r="J55" s="72"/>
    </row>
    <row r="56" spans="1:11" ht="18" customHeight="1" thickBot="1">
      <c r="A56" s="62"/>
      <c r="B56" s="59"/>
      <c r="C56" s="60"/>
      <c r="D56" s="61" t="s">
        <v>11</v>
      </c>
      <c r="E56" s="115">
        <f>SUM(E12:E55)</f>
        <v>16225005.199999999</v>
      </c>
      <c r="F56" s="115">
        <f>SUM(F11:F55)</f>
        <v>71126738.140000001</v>
      </c>
      <c r="G56" s="116"/>
      <c r="J56" s="72"/>
    </row>
    <row r="57" spans="1:11" s="71" customFormat="1" ht="18" customHeight="1">
      <c r="A57" s="70"/>
      <c r="B57" s="74"/>
      <c r="C57" s="75"/>
      <c r="D57" s="76"/>
      <c r="E57" s="77"/>
      <c r="F57" s="78"/>
      <c r="G57" s="78"/>
      <c r="I57" s="72"/>
      <c r="J57" s="72"/>
      <c r="K57" s="72"/>
    </row>
    <row r="58" spans="1:11" s="71" customFormat="1" ht="18" customHeight="1">
      <c r="A58" s="70"/>
      <c r="B58" s="74"/>
      <c r="C58" s="75"/>
      <c r="D58" s="76"/>
      <c r="E58" s="77"/>
      <c r="F58" s="78"/>
      <c r="G58" s="78"/>
      <c r="I58" s="72"/>
      <c r="J58" s="72"/>
      <c r="K58" s="72"/>
    </row>
    <row r="59" spans="1:11" ht="18" customHeight="1">
      <c r="A59" s="58"/>
      <c r="B59" s="26"/>
      <c r="C59" s="27"/>
      <c r="D59" s="28"/>
      <c r="E59" s="55"/>
      <c r="F59" s="49"/>
      <c r="G59" s="30"/>
    </row>
    <row r="60" spans="1:11" ht="18" customHeight="1">
      <c r="B60" s="153" t="s">
        <v>21</v>
      </c>
      <c r="C60" s="153"/>
      <c r="D60" s="50" t="s">
        <v>27</v>
      </c>
      <c r="E60" s="50"/>
      <c r="F60" s="148" t="s">
        <v>25</v>
      </c>
      <c r="G60" s="148"/>
    </row>
    <row r="61" spans="1:11" ht="18" customHeight="1">
      <c r="B61" s="154" t="s">
        <v>22</v>
      </c>
      <c r="C61" s="154"/>
      <c r="D61" s="50" t="s">
        <v>29</v>
      </c>
      <c r="E61" s="50"/>
      <c r="F61" s="147" t="s">
        <v>19</v>
      </c>
      <c r="G61" s="147"/>
    </row>
    <row r="62" spans="1:11" ht="18" customHeight="1">
      <c r="B62" s="148" t="s">
        <v>23</v>
      </c>
      <c r="C62" s="148"/>
      <c r="D62" s="51" t="s">
        <v>28</v>
      </c>
      <c r="E62" s="51"/>
      <c r="F62" s="146" t="s">
        <v>20</v>
      </c>
      <c r="G62" s="146"/>
    </row>
    <row r="63" spans="1:11" ht="18" customHeight="1">
      <c r="A63" s="62"/>
      <c r="D63" s="80"/>
      <c r="E63" s="56"/>
      <c r="G63" s="73"/>
    </row>
    <row r="64" spans="1:11" ht="18" customHeight="1">
      <c r="A64" s="62"/>
      <c r="D64" s="80"/>
      <c r="E64" s="81"/>
      <c r="G64" s="82"/>
    </row>
    <row r="65" spans="1:7" ht="18" customHeight="1">
      <c r="A65" s="62"/>
      <c r="D65" s="83"/>
      <c r="G65" s="73"/>
    </row>
    <row r="66" spans="1:7" ht="18" customHeight="1">
      <c r="A66" s="62"/>
      <c r="D66" s="83"/>
      <c r="G66" s="73"/>
    </row>
    <row r="75" spans="1:7" ht="18" customHeight="1">
      <c r="C75" s="83"/>
    </row>
    <row r="76" spans="1:7" ht="18" customHeight="1">
      <c r="C76" s="83"/>
    </row>
    <row r="77" spans="1:7" ht="18" customHeight="1">
      <c r="C77" s="83"/>
    </row>
    <row r="78" spans="1:7" ht="18" customHeight="1">
      <c r="C78" s="83"/>
    </row>
    <row r="79" spans="1:7" ht="18" customHeight="1">
      <c r="C79" s="83"/>
    </row>
    <row r="80" spans="1:7" ht="18" customHeight="1">
      <c r="C80" s="83"/>
    </row>
    <row r="81" spans="3:4" ht="18" customHeight="1">
      <c r="C81" s="83"/>
    </row>
    <row r="82" spans="3:4" ht="18" customHeight="1">
      <c r="C82" s="83"/>
    </row>
    <row r="83" spans="3:4" ht="18" customHeight="1">
      <c r="C83" s="83"/>
      <c r="D83" s="85"/>
    </row>
  </sheetData>
  <mergeCells count="10">
    <mergeCell ref="F62:G62"/>
    <mergeCell ref="F61:G61"/>
    <mergeCell ref="F60:G60"/>
    <mergeCell ref="B5:G5"/>
    <mergeCell ref="B4:G4"/>
    <mergeCell ref="B6:G6"/>
    <mergeCell ref="B8:G8"/>
    <mergeCell ref="B60:C60"/>
    <mergeCell ref="B61:C61"/>
    <mergeCell ref="B62:C62"/>
  </mergeCells>
  <pageMargins left="0" right="0" top="0.19685039370078741" bottom="0.15748031496062992" header="0.19685039370078741" footer="0.15748031496062992"/>
  <pageSetup scale="7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72"/>
  <sheetViews>
    <sheetView tabSelected="1" topLeftCell="A37" workbookViewId="0">
      <selection activeCell="G48" sqref="G48"/>
    </sheetView>
  </sheetViews>
  <sheetFormatPr baseColWidth="10" defaultRowHeight="15"/>
  <cols>
    <col min="1" max="1" width="4" style="1" customWidth="1"/>
    <col min="2" max="2" width="11.7109375" style="11" customWidth="1"/>
    <col min="3" max="3" width="18.5703125" style="9" customWidth="1"/>
    <col min="4" max="4" width="28" style="11" customWidth="1"/>
    <col min="5" max="5" width="17" style="7" customWidth="1"/>
    <col min="6" max="6" width="18.7109375" style="117" customWidth="1"/>
    <col min="7" max="7" width="24.42578125" style="1" customWidth="1"/>
    <col min="8" max="8" width="8" style="1" customWidth="1"/>
    <col min="9" max="9" width="14.140625" style="5" bestFit="1" customWidth="1"/>
    <col min="10" max="10" width="17" style="5" customWidth="1"/>
    <col min="11" max="11" width="26.42578125" style="5" customWidth="1"/>
    <col min="12" max="12" width="11.42578125" style="5"/>
    <col min="13" max="16384" width="11.42578125" style="1"/>
  </cols>
  <sheetData>
    <row r="1" spans="1:12" s="35" customFormat="1">
      <c r="B1" s="11"/>
      <c r="C1" s="9"/>
      <c r="D1" s="11"/>
      <c r="E1" s="7"/>
      <c r="F1" s="117"/>
      <c r="I1" s="5"/>
      <c r="J1" s="5"/>
      <c r="K1" s="5"/>
      <c r="L1" s="5"/>
    </row>
    <row r="2" spans="1:12">
      <c r="B2" s="10"/>
      <c r="C2" s="12"/>
      <c r="D2" s="10"/>
      <c r="E2" s="8"/>
      <c r="F2" s="8"/>
      <c r="G2" s="6"/>
    </row>
    <row r="3" spans="1:12">
      <c r="B3" s="10"/>
      <c r="C3" s="12"/>
      <c r="D3" s="10"/>
      <c r="E3" s="8"/>
      <c r="F3" s="8"/>
      <c r="G3" s="6"/>
    </row>
    <row r="4" spans="1:12">
      <c r="B4" s="10"/>
      <c r="C4" s="12"/>
      <c r="D4" s="10"/>
      <c r="E4" s="8"/>
      <c r="F4" s="8"/>
      <c r="G4" s="6"/>
    </row>
    <row r="5" spans="1:12" s="35" customFormat="1">
      <c r="B5" s="10"/>
      <c r="C5" s="12"/>
      <c r="D5" s="10"/>
      <c r="E5" s="8"/>
      <c r="F5" s="8"/>
      <c r="G5" s="6"/>
      <c r="I5" s="5"/>
      <c r="J5" s="5"/>
      <c r="K5" s="5"/>
      <c r="L5" s="5"/>
    </row>
    <row r="6" spans="1:12" ht="18.75">
      <c r="B6" s="149" t="s">
        <v>9</v>
      </c>
      <c r="C6" s="149"/>
      <c r="D6" s="149"/>
      <c r="E6" s="149"/>
      <c r="F6" s="149"/>
      <c r="G6" s="149"/>
    </row>
    <row r="7" spans="1:12" ht="18.75">
      <c r="B7" s="149" t="s">
        <v>8</v>
      </c>
      <c r="C7" s="149"/>
      <c r="D7" s="149"/>
      <c r="E7" s="149"/>
      <c r="F7" s="149"/>
      <c r="G7" s="149"/>
    </row>
    <row r="8" spans="1:12" ht="18.75">
      <c r="B8" s="149" t="s">
        <v>47</v>
      </c>
      <c r="C8" s="149"/>
      <c r="D8" s="149"/>
      <c r="E8" s="149"/>
      <c r="F8" s="149"/>
      <c r="G8" s="149"/>
    </row>
    <row r="9" spans="1:12" ht="16.5" thickBot="1">
      <c r="A9" s="13"/>
      <c r="B9" s="14"/>
      <c r="C9" s="15"/>
      <c r="D9" s="14"/>
      <c r="E9" s="17"/>
      <c r="F9" s="118"/>
      <c r="G9" s="18"/>
    </row>
    <row r="10" spans="1:12" ht="17.25" thickBot="1">
      <c r="A10" s="13"/>
      <c r="B10" s="155" t="s">
        <v>12</v>
      </c>
      <c r="C10" s="156"/>
      <c r="D10" s="156"/>
      <c r="E10" s="156"/>
      <c r="F10" s="156"/>
      <c r="G10" s="157"/>
    </row>
    <row r="11" spans="1:12" ht="16.5" thickBot="1">
      <c r="A11" s="13"/>
      <c r="B11" s="36"/>
      <c r="C11" s="38"/>
      <c r="D11" s="37"/>
      <c r="E11" s="39"/>
      <c r="F11" s="40"/>
      <c r="G11" s="41" t="s">
        <v>6</v>
      </c>
    </row>
    <row r="12" spans="1:12" ht="16.5" thickBot="1">
      <c r="A12" s="13"/>
      <c r="B12" s="52" t="s">
        <v>0</v>
      </c>
      <c r="C12" s="53" t="s">
        <v>1</v>
      </c>
      <c r="D12" s="46" t="s">
        <v>2</v>
      </c>
      <c r="E12" s="54" t="s">
        <v>3</v>
      </c>
      <c r="F12" s="119" t="s">
        <v>4</v>
      </c>
      <c r="G12" s="54" t="s">
        <v>5</v>
      </c>
    </row>
    <row r="13" spans="1:12" s="2" customFormat="1" ht="16.5" customHeight="1">
      <c r="A13" s="19"/>
      <c r="B13" s="123">
        <v>44834</v>
      </c>
      <c r="C13" s="126"/>
      <c r="D13" s="131" t="s">
        <v>6</v>
      </c>
      <c r="E13" s="135"/>
      <c r="F13" s="140"/>
      <c r="G13" s="144">
        <v>170971845.58000001</v>
      </c>
      <c r="I13" s="5"/>
      <c r="J13" s="22"/>
      <c r="K13" s="5"/>
      <c r="L13" s="5"/>
    </row>
    <row r="14" spans="1:12" s="2" customFormat="1" ht="16.5" customHeight="1">
      <c r="A14" s="19"/>
      <c r="B14" s="124">
        <v>44835</v>
      </c>
      <c r="C14" s="127"/>
      <c r="D14" s="132"/>
      <c r="E14" s="136">
        <v>240940</v>
      </c>
      <c r="F14" s="141"/>
      <c r="G14" s="137">
        <f>SUM(G13+E14)</f>
        <v>171212785.58000001</v>
      </c>
      <c r="I14" s="5"/>
      <c r="J14" s="5"/>
      <c r="K14" s="5"/>
      <c r="L14" s="5"/>
    </row>
    <row r="15" spans="1:12" ht="15.75" customHeight="1">
      <c r="A15" s="13"/>
      <c r="B15" s="124">
        <v>44836</v>
      </c>
      <c r="C15" s="127"/>
      <c r="D15" s="133"/>
      <c r="E15" s="137">
        <v>93795</v>
      </c>
      <c r="F15" s="141"/>
      <c r="G15" s="137">
        <f t="shared" ref="G15:G47" si="0">SUM(G14+E15)</f>
        <v>171306580.58000001</v>
      </c>
    </row>
    <row r="16" spans="1:12" ht="15.75">
      <c r="A16" s="13" t="s">
        <v>18</v>
      </c>
      <c r="B16" s="124">
        <v>44837</v>
      </c>
      <c r="C16" s="127"/>
      <c r="D16" s="133"/>
      <c r="E16" s="137">
        <v>388280</v>
      </c>
      <c r="F16" s="141"/>
      <c r="G16" s="137">
        <f t="shared" si="0"/>
        <v>171694860.58000001</v>
      </c>
    </row>
    <row r="17" spans="1:12" s="35" customFormat="1" ht="15.75">
      <c r="A17" s="13"/>
      <c r="B17" s="124">
        <v>44837</v>
      </c>
      <c r="C17" s="127"/>
      <c r="D17" s="100" t="s">
        <v>26</v>
      </c>
      <c r="E17" s="137"/>
      <c r="F17" s="141">
        <v>100</v>
      </c>
      <c r="G17" s="137">
        <f>SUM(G16-F17)</f>
        <v>171694760.58000001</v>
      </c>
      <c r="I17" s="5"/>
      <c r="J17" s="5"/>
      <c r="K17" s="5"/>
      <c r="L17" s="5"/>
    </row>
    <row r="18" spans="1:12" ht="15.75">
      <c r="A18" s="13"/>
      <c r="B18" s="124">
        <v>44838</v>
      </c>
      <c r="C18" s="127"/>
      <c r="D18" s="132"/>
      <c r="E18" s="137">
        <v>380040</v>
      </c>
      <c r="F18" s="141"/>
      <c r="G18" s="137">
        <f>SUM(G16+E18)</f>
        <v>172074900.58000001</v>
      </c>
    </row>
    <row r="19" spans="1:12" ht="15.75">
      <c r="A19" s="13"/>
      <c r="B19" s="124">
        <v>44839</v>
      </c>
      <c r="C19" s="128"/>
      <c r="D19" s="132"/>
      <c r="E19" s="137">
        <v>374390</v>
      </c>
      <c r="F19" s="141"/>
      <c r="G19" s="137">
        <f t="shared" si="0"/>
        <v>172449290.58000001</v>
      </c>
    </row>
    <row r="20" spans="1:12" ht="15.75">
      <c r="A20" s="13"/>
      <c r="B20" s="124">
        <v>44840</v>
      </c>
      <c r="C20" s="127"/>
      <c r="D20" s="132"/>
      <c r="E20" s="137">
        <v>366495</v>
      </c>
      <c r="F20" s="141"/>
      <c r="G20" s="137">
        <f t="shared" si="0"/>
        <v>172815785.58000001</v>
      </c>
    </row>
    <row r="21" spans="1:12" s="2" customFormat="1" ht="15.75">
      <c r="A21" s="19"/>
      <c r="B21" s="124">
        <v>44841</v>
      </c>
      <c r="C21" s="129"/>
      <c r="D21" s="132"/>
      <c r="E21" s="137">
        <v>349360</v>
      </c>
      <c r="F21" s="141"/>
      <c r="G21" s="137">
        <f t="shared" si="0"/>
        <v>173165145.58000001</v>
      </c>
      <c r="I21" s="5"/>
      <c r="J21" s="5"/>
      <c r="K21" s="5"/>
      <c r="L21" s="5"/>
    </row>
    <row r="22" spans="1:12" s="2" customFormat="1" ht="15.75">
      <c r="A22" s="19"/>
      <c r="B22" s="124">
        <v>44842</v>
      </c>
      <c r="C22" s="128"/>
      <c r="D22" s="132"/>
      <c r="E22" s="137">
        <v>230920</v>
      </c>
      <c r="F22" s="141"/>
      <c r="G22" s="137">
        <f t="shared" si="0"/>
        <v>173396065.58000001</v>
      </c>
      <c r="I22" s="5"/>
      <c r="J22" s="5"/>
      <c r="K22" s="5"/>
      <c r="L22" s="5"/>
    </row>
    <row r="23" spans="1:12" s="2" customFormat="1" ht="15.75">
      <c r="A23" s="19"/>
      <c r="B23" s="124">
        <v>44843</v>
      </c>
      <c r="C23" s="128"/>
      <c r="D23" s="132"/>
      <c r="E23" s="137">
        <v>83760</v>
      </c>
      <c r="F23" s="141"/>
      <c r="G23" s="137">
        <f t="shared" si="0"/>
        <v>173479825.58000001</v>
      </c>
      <c r="I23" s="5"/>
      <c r="J23" s="5"/>
      <c r="K23" s="5"/>
      <c r="L23" s="5"/>
    </row>
    <row r="24" spans="1:12" s="2" customFormat="1" ht="15.75">
      <c r="A24" s="19"/>
      <c r="B24" s="124">
        <v>44844</v>
      </c>
      <c r="C24" s="128"/>
      <c r="D24" s="132"/>
      <c r="E24" s="137">
        <v>358545</v>
      </c>
      <c r="F24" s="141"/>
      <c r="G24" s="137">
        <f t="shared" si="0"/>
        <v>173838370.58000001</v>
      </c>
      <c r="I24" s="5"/>
      <c r="J24" s="5"/>
      <c r="K24" s="5"/>
      <c r="L24" s="5"/>
    </row>
    <row r="25" spans="1:12" s="2" customFormat="1" ht="15.75">
      <c r="A25" s="19"/>
      <c r="B25" s="124">
        <v>44845</v>
      </c>
      <c r="C25" s="128"/>
      <c r="D25" s="132"/>
      <c r="E25" s="137">
        <v>350415</v>
      </c>
      <c r="F25" s="141"/>
      <c r="G25" s="137">
        <f t="shared" si="0"/>
        <v>174188785.58000001</v>
      </c>
      <c r="I25" s="5"/>
      <c r="J25" s="5"/>
      <c r="K25" s="5"/>
      <c r="L25" s="5"/>
    </row>
    <row r="26" spans="1:12" s="2" customFormat="1" ht="15.75">
      <c r="A26" s="19"/>
      <c r="B26" s="124">
        <v>44846</v>
      </c>
      <c r="C26" s="128"/>
      <c r="D26" s="132"/>
      <c r="E26" s="137">
        <v>330720</v>
      </c>
      <c r="F26" s="141"/>
      <c r="G26" s="137">
        <f t="shared" si="0"/>
        <v>174519505.58000001</v>
      </c>
      <c r="I26" s="5"/>
      <c r="J26" s="5"/>
      <c r="K26" s="5"/>
      <c r="L26" s="5"/>
    </row>
    <row r="27" spans="1:12" s="2" customFormat="1" ht="15.75">
      <c r="A27" s="19"/>
      <c r="B27" s="124">
        <v>44846</v>
      </c>
      <c r="C27" s="96" t="s">
        <v>50</v>
      </c>
      <c r="D27" s="103" t="s">
        <v>49</v>
      </c>
      <c r="E27" s="137"/>
      <c r="F27" s="141">
        <v>64815229.009999998</v>
      </c>
      <c r="G27" s="137">
        <f>SUM(G26-F27)</f>
        <v>109704276.57000002</v>
      </c>
      <c r="I27" s="5"/>
      <c r="J27" s="5"/>
      <c r="K27" s="5"/>
      <c r="L27" s="5"/>
    </row>
    <row r="28" spans="1:12" s="2" customFormat="1" ht="15.75">
      <c r="A28" s="19"/>
      <c r="B28" s="124">
        <v>44847</v>
      </c>
      <c r="C28" s="128"/>
      <c r="D28" s="132"/>
      <c r="E28" s="137">
        <v>344850</v>
      </c>
      <c r="F28" s="142"/>
      <c r="G28" s="137">
        <f>SUM(G26+E28)</f>
        <v>174864355.58000001</v>
      </c>
      <c r="I28" s="5"/>
      <c r="J28" s="5"/>
      <c r="K28" s="5"/>
      <c r="L28" s="5"/>
    </row>
    <row r="29" spans="1:12" s="2" customFormat="1" ht="15.75">
      <c r="A29" s="19"/>
      <c r="B29" s="124">
        <v>44848</v>
      </c>
      <c r="C29" s="128"/>
      <c r="D29" s="132"/>
      <c r="E29" s="137">
        <v>340830</v>
      </c>
      <c r="F29" s="141"/>
      <c r="G29" s="137">
        <f t="shared" si="0"/>
        <v>175205185.58000001</v>
      </c>
      <c r="I29" s="5"/>
      <c r="J29" s="5"/>
      <c r="K29" s="5"/>
      <c r="L29" s="5"/>
    </row>
    <row r="30" spans="1:12" s="2" customFormat="1" ht="15.75">
      <c r="A30" s="19"/>
      <c r="B30" s="124">
        <v>44849</v>
      </c>
      <c r="C30" s="128"/>
      <c r="D30" s="132"/>
      <c r="E30" s="137">
        <v>222260</v>
      </c>
      <c r="F30" s="141"/>
      <c r="G30" s="137">
        <f t="shared" si="0"/>
        <v>175427445.58000001</v>
      </c>
      <c r="I30" s="5"/>
      <c r="J30" s="5"/>
      <c r="K30" s="5"/>
      <c r="L30" s="5"/>
    </row>
    <row r="31" spans="1:12" s="2" customFormat="1" ht="15.75">
      <c r="A31" s="19"/>
      <c r="B31" s="124">
        <v>44850</v>
      </c>
      <c r="C31" s="128"/>
      <c r="D31" s="132"/>
      <c r="E31" s="138">
        <v>94305</v>
      </c>
      <c r="F31" s="141"/>
      <c r="G31" s="137">
        <f t="shared" si="0"/>
        <v>175521750.58000001</v>
      </c>
      <c r="I31" s="5"/>
      <c r="J31" s="5"/>
      <c r="K31" s="5"/>
      <c r="L31" s="5"/>
    </row>
    <row r="32" spans="1:12" s="2" customFormat="1" ht="15.75">
      <c r="A32" s="19"/>
      <c r="B32" s="124">
        <v>44851</v>
      </c>
      <c r="C32" s="128"/>
      <c r="D32" s="132"/>
      <c r="E32" s="138">
        <v>333295</v>
      </c>
      <c r="F32" s="141"/>
      <c r="G32" s="137">
        <f t="shared" si="0"/>
        <v>175855045.58000001</v>
      </c>
      <c r="I32" s="5"/>
      <c r="J32" s="5"/>
      <c r="K32" s="5"/>
      <c r="L32" s="5"/>
    </row>
    <row r="33" spans="1:12" s="2" customFormat="1" ht="15.75">
      <c r="A33" s="19"/>
      <c r="B33" s="124">
        <v>44852</v>
      </c>
      <c r="C33" s="128"/>
      <c r="D33" s="132"/>
      <c r="E33" s="138">
        <v>332140</v>
      </c>
      <c r="F33" s="141"/>
      <c r="G33" s="137">
        <f t="shared" si="0"/>
        <v>176187185.58000001</v>
      </c>
      <c r="I33" s="5"/>
      <c r="J33" s="5"/>
      <c r="K33" s="5"/>
      <c r="L33" s="5"/>
    </row>
    <row r="34" spans="1:12" s="2" customFormat="1" ht="15.75">
      <c r="A34" s="19"/>
      <c r="B34" s="124">
        <v>44853</v>
      </c>
      <c r="C34" s="128"/>
      <c r="D34" s="132"/>
      <c r="E34" s="138">
        <v>357885</v>
      </c>
      <c r="F34" s="141"/>
      <c r="G34" s="137">
        <f t="shared" si="0"/>
        <v>176545070.58000001</v>
      </c>
      <c r="I34" s="5"/>
      <c r="J34" s="5"/>
      <c r="K34" s="5"/>
      <c r="L34" s="5"/>
    </row>
    <row r="35" spans="1:12" s="2" customFormat="1" ht="15.75">
      <c r="A35" s="19"/>
      <c r="B35" s="124">
        <v>44854</v>
      </c>
      <c r="C35" s="128"/>
      <c r="D35" s="132"/>
      <c r="E35" s="138">
        <v>380925</v>
      </c>
      <c r="F35" s="141"/>
      <c r="G35" s="137">
        <f t="shared" si="0"/>
        <v>176925995.58000001</v>
      </c>
      <c r="I35" s="5"/>
      <c r="J35" s="5"/>
      <c r="K35" s="5"/>
      <c r="L35" s="5"/>
    </row>
    <row r="36" spans="1:12" s="2" customFormat="1" ht="15.75">
      <c r="A36" s="19"/>
      <c r="B36" s="124">
        <v>44854</v>
      </c>
      <c r="C36" s="96" t="s">
        <v>51</v>
      </c>
      <c r="D36" s="103" t="s">
        <v>48</v>
      </c>
      <c r="E36" s="138">
        <v>0</v>
      </c>
      <c r="F36" s="141">
        <v>2918400</v>
      </c>
      <c r="G36" s="137">
        <f>SUM(G35-F36)</f>
        <v>174007595.58000001</v>
      </c>
      <c r="I36" s="5"/>
      <c r="J36" s="5"/>
      <c r="K36" s="5"/>
      <c r="L36" s="5"/>
    </row>
    <row r="37" spans="1:12" s="2" customFormat="1" ht="15.75">
      <c r="A37" s="19"/>
      <c r="B37" s="124">
        <v>44855</v>
      </c>
      <c r="C37" s="128"/>
      <c r="D37" s="132"/>
      <c r="E37" s="138">
        <v>360825</v>
      </c>
      <c r="F37" s="141"/>
      <c r="G37" s="137">
        <f>SUM(G35+E37)</f>
        <v>177286820.58000001</v>
      </c>
      <c r="I37" s="5"/>
      <c r="J37" s="5"/>
      <c r="K37" s="5"/>
      <c r="L37" s="5"/>
    </row>
    <row r="38" spans="1:12" s="2" customFormat="1" ht="15.75">
      <c r="A38" s="19"/>
      <c r="B38" s="124">
        <v>44856</v>
      </c>
      <c r="C38" s="128"/>
      <c r="D38" s="132"/>
      <c r="E38" s="138">
        <v>222015</v>
      </c>
      <c r="F38" s="141"/>
      <c r="G38" s="137">
        <f t="shared" si="0"/>
        <v>177508835.58000001</v>
      </c>
      <c r="I38" s="5"/>
      <c r="J38" s="5"/>
      <c r="K38" s="5"/>
      <c r="L38" s="5"/>
    </row>
    <row r="39" spans="1:12" s="2" customFormat="1" ht="15.75">
      <c r="A39" s="19"/>
      <c r="B39" s="124">
        <v>44857</v>
      </c>
      <c r="C39" s="128"/>
      <c r="D39" s="133"/>
      <c r="E39" s="138">
        <v>92955</v>
      </c>
      <c r="F39" s="141"/>
      <c r="G39" s="137">
        <f t="shared" si="0"/>
        <v>177601790.58000001</v>
      </c>
      <c r="I39" s="5"/>
      <c r="J39" s="5"/>
      <c r="K39" s="5"/>
      <c r="L39" s="5"/>
    </row>
    <row r="40" spans="1:12" s="2" customFormat="1" ht="15.75">
      <c r="A40" s="19"/>
      <c r="B40" s="124">
        <v>44858</v>
      </c>
      <c r="C40" s="128"/>
      <c r="D40" s="132"/>
      <c r="E40" s="138">
        <v>385735</v>
      </c>
      <c r="F40" s="141"/>
      <c r="G40" s="137">
        <f t="shared" si="0"/>
        <v>177987525.58000001</v>
      </c>
      <c r="I40" s="5"/>
      <c r="J40" s="5"/>
      <c r="K40" s="5"/>
      <c r="L40" s="5"/>
    </row>
    <row r="41" spans="1:12" s="2" customFormat="1" ht="15.75">
      <c r="A41" s="19"/>
      <c r="B41" s="124">
        <v>44859</v>
      </c>
      <c r="C41" s="128"/>
      <c r="D41" s="132"/>
      <c r="E41" s="138">
        <v>357040</v>
      </c>
      <c r="F41" s="141"/>
      <c r="G41" s="137">
        <f t="shared" si="0"/>
        <v>178344565.58000001</v>
      </c>
      <c r="I41" s="5"/>
      <c r="J41" s="5"/>
      <c r="K41" s="5"/>
      <c r="L41" s="5"/>
    </row>
    <row r="42" spans="1:12" s="2" customFormat="1" ht="15.75">
      <c r="A42" s="19"/>
      <c r="B42" s="124">
        <v>44860</v>
      </c>
      <c r="C42" s="128"/>
      <c r="D42" s="133"/>
      <c r="E42" s="137">
        <v>386225</v>
      </c>
      <c r="F42" s="142"/>
      <c r="G42" s="137">
        <f t="shared" si="0"/>
        <v>178730790.58000001</v>
      </c>
      <c r="I42" s="5"/>
      <c r="J42" s="5"/>
      <c r="K42" s="5"/>
      <c r="L42" s="5"/>
    </row>
    <row r="43" spans="1:12" s="2" customFormat="1" ht="15.75">
      <c r="A43" s="19"/>
      <c r="B43" s="124">
        <v>44861</v>
      </c>
      <c r="C43" s="128"/>
      <c r="D43" s="133"/>
      <c r="E43" s="137">
        <v>388525</v>
      </c>
      <c r="F43" s="142"/>
      <c r="G43" s="137">
        <f t="shared" si="0"/>
        <v>179119315.58000001</v>
      </c>
      <c r="I43" s="5"/>
      <c r="J43" s="5"/>
      <c r="K43" s="5"/>
      <c r="L43" s="5"/>
    </row>
    <row r="44" spans="1:12" s="2" customFormat="1" ht="15.75">
      <c r="A44" s="19"/>
      <c r="B44" s="124">
        <v>44862</v>
      </c>
      <c r="C44" s="128"/>
      <c r="D44" s="133"/>
      <c r="E44" s="138">
        <v>355650</v>
      </c>
      <c r="F44" s="142"/>
      <c r="G44" s="137">
        <f t="shared" si="0"/>
        <v>179474965.58000001</v>
      </c>
      <c r="I44" s="5"/>
      <c r="J44" s="5"/>
      <c r="K44" s="5"/>
      <c r="L44" s="5"/>
    </row>
    <row r="45" spans="1:12" s="2" customFormat="1" ht="15.75">
      <c r="A45" s="19"/>
      <c r="B45" s="124">
        <v>44863</v>
      </c>
      <c r="C45" s="128"/>
      <c r="D45" s="132"/>
      <c r="E45" s="138">
        <v>197385</v>
      </c>
      <c r="F45" s="141"/>
      <c r="G45" s="137">
        <f t="shared" si="0"/>
        <v>179672350.58000001</v>
      </c>
      <c r="I45" s="5"/>
      <c r="J45" s="5"/>
      <c r="K45" s="5"/>
      <c r="L45" s="5"/>
    </row>
    <row r="46" spans="1:12" s="2" customFormat="1" ht="15.75">
      <c r="A46" s="19"/>
      <c r="B46" s="124">
        <v>44864</v>
      </c>
      <c r="C46" s="128"/>
      <c r="D46" s="132"/>
      <c r="E46" s="138">
        <v>82640</v>
      </c>
      <c r="F46" s="141"/>
      <c r="G46" s="137">
        <f t="shared" si="0"/>
        <v>179754990.58000001</v>
      </c>
      <c r="I46" s="5"/>
      <c r="J46" s="5"/>
      <c r="K46" s="5"/>
      <c r="L46" s="5"/>
    </row>
    <row r="47" spans="1:12" s="2" customFormat="1" ht="16.5" thickBot="1">
      <c r="A47" s="19"/>
      <c r="B47" s="125">
        <v>44865</v>
      </c>
      <c r="C47" s="130"/>
      <c r="D47" s="134"/>
      <c r="E47" s="139">
        <v>406520</v>
      </c>
      <c r="F47" s="143"/>
      <c r="G47" s="137">
        <f t="shared" si="0"/>
        <v>180161510.58000001</v>
      </c>
      <c r="I47" s="5"/>
      <c r="J47" s="5"/>
      <c r="K47" s="5"/>
      <c r="L47" s="5"/>
    </row>
    <row r="48" spans="1:12" ht="21" customHeight="1" thickBot="1">
      <c r="A48" s="13"/>
      <c r="B48" s="120"/>
      <c r="C48" s="121"/>
      <c r="D48" s="121" t="s">
        <v>11</v>
      </c>
      <c r="E48" s="145">
        <f>SUM(E14:E47)</f>
        <v>9189665</v>
      </c>
      <c r="F48" s="145">
        <f>SUM(F14:F46)</f>
        <v>67733729.00999999</v>
      </c>
      <c r="G48" s="122"/>
      <c r="I48" s="7"/>
      <c r="J48" s="7"/>
      <c r="K48" s="7"/>
      <c r="L48" s="7"/>
    </row>
    <row r="49" spans="1:12" s="2" customFormat="1" ht="21" customHeight="1">
      <c r="A49" s="19"/>
      <c r="B49" s="20"/>
      <c r="C49" s="21"/>
      <c r="D49" s="21"/>
      <c r="E49" s="22"/>
      <c r="F49" s="117"/>
      <c r="G49" s="22"/>
      <c r="I49" s="7"/>
      <c r="J49" s="7"/>
      <c r="K49" s="7"/>
      <c r="L49" s="7"/>
    </row>
    <row r="50" spans="1:12" s="2" customFormat="1" ht="21" customHeight="1">
      <c r="A50" s="19"/>
      <c r="B50" s="20"/>
      <c r="C50" s="21"/>
      <c r="D50" s="21"/>
      <c r="E50" s="22"/>
      <c r="F50" s="117"/>
      <c r="G50" s="22"/>
      <c r="I50" s="7"/>
      <c r="J50" s="7"/>
      <c r="K50" s="7"/>
      <c r="L50" s="7"/>
    </row>
    <row r="51" spans="1:12" ht="15" customHeight="1">
      <c r="A51" s="13"/>
      <c r="B51" s="23"/>
      <c r="C51" s="23"/>
      <c r="D51" s="23"/>
      <c r="E51" s="42"/>
      <c r="F51" s="24"/>
      <c r="G51" s="24"/>
      <c r="I51" s="7"/>
      <c r="J51" s="7"/>
      <c r="K51" s="7"/>
      <c r="L51" s="7"/>
    </row>
    <row r="52" spans="1:12" ht="15" customHeight="1">
      <c r="A52" s="13"/>
      <c r="B52" s="25"/>
      <c r="C52" s="26"/>
      <c r="D52" s="27"/>
      <c r="E52" s="28"/>
      <c r="F52" s="29"/>
      <c r="G52" s="43"/>
      <c r="I52" s="7"/>
      <c r="J52" s="7"/>
      <c r="K52" s="7"/>
      <c r="L52" s="7"/>
    </row>
    <row r="53" spans="1:12" ht="15" customHeight="1">
      <c r="A53" s="13"/>
      <c r="B53" s="25"/>
      <c r="C53" s="26"/>
      <c r="D53" s="27"/>
      <c r="E53" s="28"/>
      <c r="F53" s="29"/>
      <c r="G53" s="43"/>
      <c r="I53" s="7"/>
      <c r="J53" s="7"/>
      <c r="K53" s="7"/>
      <c r="L53" s="7"/>
    </row>
    <row r="54" spans="1:12" ht="15" customHeight="1">
      <c r="A54" s="13"/>
      <c r="B54" s="153" t="s">
        <v>14</v>
      </c>
      <c r="C54" s="153"/>
      <c r="D54" s="50" t="s">
        <v>27</v>
      </c>
      <c r="E54" s="50"/>
      <c r="F54" s="148" t="s">
        <v>24</v>
      </c>
      <c r="G54" s="148"/>
      <c r="I54" s="7"/>
      <c r="J54" s="7"/>
      <c r="K54" s="7"/>
      <c r="L54" s="7"/>
    </row>
    <row r="55" spans="1:12" ht="15.75">
      <c r="A55" s="13"/>
      <c r="B55" s="154" t="s">
        <v>16</v>
      </c>
      <c r="C55" s="154"/>
      <c r="D55" s="50" t="s">
        <v>29</v>
      </c>
      <c r="E55" s="50"/>
      <c r="F55" s="147" t="s">
        <v>17</v>
      </c>
      <c r="G55" s="147"/>
      <c r="I55" s="7"/>
      <c r="J55" s="7"/>
      <c r="K55" s="7"/>
      <c r="L55" s="7"/>
    </row>
    <row r="56" spans="1:12" ht="15.75">
      <c r="A56" s="13"/>
      <c r="B56" s="148" t="s">
        <v>15</v>
      </c>
      <c r="C56" s="148"/>
      <c r="D56" s="51" t="s">
        <v>28</v>
      </c>
      <c r="E56" s="51"/>
      <c r="F56" s="146" t="s">
        <v>10</v>
      </c>
      <c r="G56" s="146"/>
      <c r="I56" s="7"/>
      <c r="J56" s="7"/>
      <c r="K56" s="7"/>
      <c r="L56" s="7"/>
    </row>
    <row r="57" spans="1:12" ht="15.75">
      <c r="A57" s="13"/>
      <c r="B57" s="23"/>
      <c r="C57" s="23"/>
      <c r="D57" s="23"/>
      <c r="E57" s="32"/>
      <c r="F57" s="31"/>
      <c r="G57" s="32"/>
      <c r="I57" s="7"/>
      <c r="J57" s="7"/>
      <c r="K57" s="7"/>
      <c r="L57" s="7"/>
    </row>
    <row r="58" spans="1:12" ht="15.75">
      <c r="A58" s="13"/>
      <c r="B58" s="23"/>
      <c r="C58" s="23"/>
      <c r="D58" s="23"/>
      <c r="E58" s="33"/>
      <c r="F58" s="31"/>
      <c r="G58" s="34"/>
      <c r="I58" s="7"/>
      <c r="J58" s="7"/>
      <c r="K58" s="7"/>
      <c r="L58" s="7"/>
    </row>
    <row r="59" spans="1:12" ht="15.75">
      <c r="A59" s="13"/>
      <c r="B59" s="23"/>
      <c r="C59" s="23"/>
      <c r="D59" s="23"/>
      <c r="E59" s="33"/>
      <c r="F59" s="33"/>
      <c r="G59" s="34"/>
      <c r="I59" s="7"/>
      <c r="J59" s="7"/>
      <c r="K59" s="7"/>
      <c r="L59" s="7"/>
    </row>
    <row r="60" spans="1:12" ht="15.75">
      <c r="A60" s="13"/>
      <c r="B60" s="23"/>
      <c r="C60" s="23"/>
      <c r="D60" s="23"/>
      <c r="E60" s="33"/>
      <c r="F60" s="33"/>
      <c r="G60" s="34"/>
      <c r="I60" s="7"/>
      <c r="J60" s="7"/>
      <c r="K60" s="7"/>
      <c r="L60" s="7"/>
    </row>
    <row r="61" spans="1:12" ht="15.75">
      <c r="A61" s="13"/>
      <c r="B61" s="23"/>
      <c r="C61" s="23"/>
      <c r="D61" s="23"/>
      <c r="E61" s="33"/>
      <c r="F61" s="33"/>
      <c r="G61" s="34"/>
      <c r="I61" s="7"/>
      <c r="J61" s="7"/>
      <c r="K61" s="7"/>
      <c r="L61" s="7"/>
    </row>
    <row r="62" spans="1:12" ht="15" customHeight="1">
      <c r="F62" s="33"/>
      <c r="G62" s="4"/>
      <c r="I62" s="7"/>
      <c r="J62" s="7"/>
      <c r="K62" s="7"/>
      <c r="L62" s="7"/>
    </row>
    <row r="63" spans="1:12">
      <c r="G63" s="3"/>
      <c r="I63" s="7"/>
      <c r="J63" s="7"/>
    </row>
    <row r="64" spans="1:12">
      <c r="G64" s="4"/>
      <c r="K64" s="7"/>
      <c r="L64" s="7"/>
    </row>
    <row r="65" spans="9:12" ht="15" customHeight="1">
      <c r="I65" s="7"/>
      <c r="J65" s="7"/>
      <c r="K65" s="7"/>
      <c r="L65" s="7"/>
    </row>
    <row r="66" spans="9:12" ht="15" customHeight="1">
      <c r="I66" s="7"/>
      <c r="J66" s="7"/>
    </row>
    <row r="67" spans="9:12" ht="15" customHeight="1"/>
    <row r="68" spans="9:12" ht="15" customHeight="1"/>
    <row r="69" spans="9:12" ht="15" customHeight="1"/>
    <row r="70" spans="9:12" ht="15" customHeight="1"/>
    <row r="71" spans="9:12" ht="15" customHeight="1"/>
    <row r="72" spans="9:12" ht="15" customHeight="1"/>
  </sheetData>
  <mergeCells count="10">
    <mergeCell ref="B55:C55"/>
    <mergeCell ref="F55:G55"/>
    <mergeCell ref="B56:C56"/>
    <mergeCell ref="F56:G56"/>
    <mergeCell ref="B10:G10"/>
    <mergeCell ref="B6:G6"/>
    <mergeCell ref="B7:G7"/>
    <mergeCell ref="B8:G8"/>
    <mergeCell ref="B54:C54"/>
    <mergeCell ref="F54:G54"/>
  </mergeCells>
  <pageMargins left="0.39370078740157483" right="0.39370078740157483" top="0.35433070866141736" bottom="0.15748031496062992" header="0.31496062992125984" footer="0.31496062992125984"/>
  <pageSetup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COLECTOR OCTUBRE 2022</vt:lpstr>
      <vt:lpstr> NUEVA COLECTORA OCTUBRE 2022</vt:lpstr>
      <vt:lpstr>'COLECTOR OCTUBRE 2022'!Títulos_a_imprimir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m.turbi</dc:creator>
  <cp:lastModifiedBy>yi.lantigua</cp:lastModifiedBy>
  <cp:lastPrinted>2022-11-08T15:28:34Z</cp:lastPrinted>
  <dcterms:created xsi:type="dcterms:W3CDTF">2018-06-11T12:44:56Z</dcterms:created>
  <dcterms:modified xsi:type="dcterms:W3CDTF">2022-11-14T13:29:42Z</dcterms:modified>
</cp:coreProperties>
</file>