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turbi\Desktop\"/>
    </mc:Choice>
  </mc:AlternateContent>
  <xr:revisionPtr revIDLastSave="0" documentId="13_ncr:1_{593D1301-69E2-4BB1-BE09-CC1C6213D79D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LECTORA OMSA OCTUBRE 2023" sheetId="1" r:id="rId1"/>
    <sheet name=" NUEVA COLECTORA OCTUBRE 2023" sheetId="2" r:id="rId2"/>
    <sheet name="Hoja1" sheetId="3" r:id="rId3"/>
    <sheet name="Hoja2" sheetId="4" r:id="rId4"/>
  </sheets>
  <externalReferences>
    <externalReference r:id="rId5"/>
  </externalReferences>
  <definedNames>
    <definedName name="_xlnm.Print_Titles" localSheetId="0">'COLECTORA OMSA OCTUBRE 2023'!$2:$11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2" i="1" l="1"/>
  <c r="E72" i="1"/>
  <c r="G14" i="2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G27" i="2" s="1"/>
  <c r="G28" i="2" s="1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G43" i="2" s="1"/>
  <c r="G44" i="2" s="1"/>
  <c r="G45" i="2" s="1"/>
  <c r="G12" i="1" l="1"/>
  <c r="G13" i="1" l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F46" i="2" l="1"/>
  <c r="E46" i="2" l="1"/>
</calcChain>
</file>

<file path=xl/sharedStrings.xml><?xml version="1.0" encoding="utf-8"?>
<sst xmlns="http://schemas.openxmlformats.org/spreadsheetml/2006/main" count="95" uniqueCount="76">
  <si>
    <t>FECHA</t>
  </si>
  <si>
    <t>DP/CK/ED/TR</t>
  </si>
  <si>
    <t>DESCRIPCION</t>
  </si>
  <si>
    <t>DEBITO</t>
  </si>
  <si>
    <t>CREDITO</t>
  </si>
  <si>
    <t>BALANCE</t>
  </si>
  <si>
    <t>BALANCE INICIAL</t>
  </si>
  <si>
    <t>Cuenta Bancaria No 010 - 252250 - 2</t>
  </si>
  <si>
    <t xml:space="preserve">  Oficina Metropolitana de Servicios de Autobuses</t>
  </si>
  <si>
    <t xml:space="preserve">  Presidencia de la República </t>
  </si>
  <si>
    <t>Directora Financiera</t>
  </si>
  <si>
    <t>TOTAL</t>
  </si>
  <si>
    <t>Cuenta Bancaria No 960 - 222953- 5</t>
  </si>
  <si>
    <t>No. LIB</t>
  </si>
  <si>
    <t xml:space="preserve"> Licda.  Miloidis Turbi P.</t>
  </si>
  <si>
    <t>Contador 1</t>
  </si>
  <si>
    <t xml:space="preserve">Preparado Por </t>
  </si>
  <si>
    <t>Aprobado por</t>
  </si>
  <si>
    <t xml:space="preserve">                  </t>
  </si>
  <si>
    <t xml:space="preserve">              Aprobado por</t>
  </si>
  <si>
    <t xml:space="preserve">            Directora Financiera</t>
  </si>
  <si>
    <t xml:space="preserve">    Licda.  Miloidis Turbi P.</t>
  </si>
  <si>
    <t xml:space="preserve">    Preparado Por </t>
  </si>
  <si>
    <t xml:space="preserve"> Contador 1</t>
  </si>
  <si>
    <t xml:space="preserve">  Licda. Lidia Estevez</t>
  </si>
  <si>
    <t xml:space="preserve">                 Licda. Lidia Estevez</t>
  </si>
  <si>
    <t xml:space="preserve">   Revisado por</t>
  </si>
  <si>
    <t xml:space="preserve">  Contadora  General</t>
  </si>
  <si>
    <t xml:space="preserve">                              Revisado por</t>
  </si>
  <si>
    <t xml:space="preserve">                           Contadora  General</t>
  </si>
  <si>
    <t>Nota  Debito</t>
  </si>
  <si>
    <t xml:space="preserve">                             Licda. Ruth Garcia</t>
  </si>
  <si>
    <t xml:space="preserve">      Licda. Ruth Garcia</t>
  </si>
  <si>
    <t>LIB-1453</t>
  </si>
  <si>
    <t>Pago Ncf. 15009529 Serv.Plan Compl. Seguro</t>
  </si>
  <si>
    <t>Pago Indemnizacion a Persona Disvinculado</t>
  </si>
  <si>
    <t>Pago Aquiler de Guagua Obra Publica (MOPC)</t>
  </si>
  <si>
    <t>LIB-2603</t>
  </si>
  <si>
    <t>Pago Ncf. 150029401 Serv.Plan Compl. Seguro</t>
  </si>
  <si>
    <t>LIB-2607</t>
  </si>
  <si>
    <t>Pago Ncf. 15000049 Serv. Notarizacion</t>
  </si>
  <si>
    <t>LIB-2617</t>
  </si>
  <si>
    <t>LIB-2657</t>
  </si>
  <si>
    <t>Pago Ncf. 15000170 Serv.Tratam. Ozono</t>
  </si>
  <si>
    <t>LIB-2666</t>
  </si>
  <si>
    <t xml:space="preserve">Pago Ncf. 150001354 Serv. Montaje Para </t>
  </si>
  <si>
    <t>LIB-2671</t>
  </si>
  <si>
    <t>Pago Ncf. 150000032 Serv. Notarizacion Dos Contr.</t>
  </si>
  <si>
    <t>LIB-2677</t>
  </si>
  <si>
    <t>Pago Ncf. 15000120 Serv. Notarizacion Cuatro Contr.</t>
  </si>
  <si>
    <t>LIB-2686</t>
  </si>
  <si>
    <t>Pago de Honorario Legarles por Asesoria Internacional</t>
  </si>
  <si>
    <t>LIB-2730</t>
  </si>
  <si>
    <t>Pago Ncf. 15000156 Serv. Alquiler de Grua</t>
  </si>
  <si>
    <t>LIB-2731</t>
  </si>
  <si>
    <t>Pago Ncf. 15000107 Serv. Alquiler de Grua</t>
  </si>
  <si>
    <t>LIB-2745</t>
  </si>
  <si>
    <t xml:space="preserve">Pago Ncf. 15000292 Pago Publicidad </t>
  </si>
  <si>
    <t>LIB-2776</t>
  </si>
  <si>
    <t>Pago Ncf. 1500009 Serv.Plan Compl. Seguro</t>
  </si>
  <si>
    <t>R-150056</t>
  </si>
  <si>
    <t>R-150059</t>
  </si>
  <si>
    <t>R-150061</t>
  </si>
  <si>
    <t>Pago Aquiler de Guagua Ministerio Salud Publica (MISPAS)</t>
  </si>
  <si>
    <t>LIB-2785</t>
  </si>
  <si>
    <t>Pago Ncf. 1500035 Pago Serv. Fumigacion y Desinf.</t>
  </si>
  <si>
    <t>LIB-2795</t>
  </si>
  <si>
    <t>Pago Ncf. 15000325 Serv. Alq.de Planta Elec.</t>
  </si>
  <si>
    <t>LIB-2815</t>
  </si>
  <si>
    <t>LIB-2822</t>
  </si>
  <si>
    <t>Pago Ncf. 150002487  Serv. Alq.Y Mantenim. 48 Impres.</t>
  </si>
  <si>
    <t>Pago Ncf. 15000008 Alq.de Antena Repetidoa de Frecuencia</t>
  </si>
  <si>
    <t>Pago Ncf. 15000129 Serv. Notarizacion de Contratos</t>
  </si>
  <si>
    <t>LIB-2867</t>
  </si>
  <si>
    <t>Del 01 al 31 de Octubre  2023</t>
  </si>
  <si>
    <t>Del 01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</si>
</sst>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name val="Garamond"/>
      <family val="1"/>
    </font>
    <font>
      <sz val="11"/>
      <name val="Arioso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Garamond"/>
      <family val="1"/>
    </font>
    <font>
      <i/>
      <sz val="12"/>
      <color theme="1"/>
      <name val="Garamond"/>
      <family val="1"/>
    </font>
    <font>
      <sz val="12"/>
      <color theme="1"/>
      <name val="Calibri"/>
      <family val="2"/>
      <scheme val="minor"/>
    </font>
    <font>
      <b/>
      <i/>
      <sz val="12"/>
      <name val="Garamond"/>
      <family val="1"/>
    </font>
    <font>
      <i/>
      <sz val="12"/>
      <name val="Garamond"/>
      <family val="1"/>
    </font>
    <font>
      <sz val="12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i/>
      <sz val="11"/>
      <color theme="1"/>
      <name val="Calibri"/>
      <family val="2"/>
      <scheme val="minor"/>
    </font>
    <font>
      <b/>
      <i/>
      <sz val="13"/>
      <color theme="1"/>
      <name val="Garamond"/>
      <family val="1"/>
    </font>
    <font>
      <b/>
      <i/>
      <sz val="11"/>
      <color theme="1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i/>
      <sz val="11"/>
      <color theme="1"/>
      <name val="Garamond"/>
      <family val="1"/>
    </font>
    <font>
      <sz val="13"/>
      <color theme="1"/>
      <name val="Garamond"/>
      <family val="1"/>
    </font>
    <font>
      <b/>
      <i/>
      <sz val="1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9">
    <xf numFmtId="0" fontId="0" fillId="0" borderId="0" xfId="0"/>
    <xf numFmtId="0" fontId="0" fillId="0" borderId="0" xfId="0"/>
    <xf numFmtId="0" fontId="0" fillId="0" borderId="0" xfId="0" applyFill="1"/>
    <xf numFmtId="43" fontId="0" fillId="0" borderId="0" xfId="0" applyNumberFormat="1" applyFill="1"/>
    <xf numFmtId="43" fontId="0" fillId="0" borderId="0" xfId="0" applyNumberFormat="1"/>
    <xf numFmtId="43" fontId="0" fillId="0" borderId="0" xfId="1" applyFont="1"/>
    <xf numFmtId="0" fontId="19" fillId="0" borderId="0" xfId="0" applyFont="1"/>
    <xf numFmtId="43" fontId="0" fillId="0" borderId="0" xfId="1" applyFont="1" applyFill="1"/>
    <xf numFmtId="43" fontId="19" fillId="0" borderId="0" xfId="1" applyFont="1"/>
    <xf numFmtId="43" fontId="19" fillId="0" borderId="0" xfId="1" applyFont="1" applyFill="1"/>
    <xf numFmtId="0" fontId="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Fill="1" applyAlignment="1">
      <alignment horizont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25" fillId="0" borderId="0" xfId="0" applyFont="1" applyFill="1" applyAlignment="1">
      <alignment horizontal="center"/>
    </xf>
    <xf numFmtId="43" fontId="25" fillId="0" borderId="0" xfId="1" applyFont="1" applyAlignment="1">
      <alignment horizontal="left"/>
    </xf>
    <xf numFmtId="43" fontId="25" fillId="0" borderId="0" xfId="1" applyFont="1" applyFill="1" applyAlignment="1">
      <alignment horizontal="left"/>
    </xf>
    <xf numFmtId="0" fontId="25" fillId="0" borderId="0" xfId="0" applyFont="1" applyAlignment="1">
      <alignment horizontal="left"/>
    </xf>
    <xf numFmtId="0" fontId="24" fillId="0" borderId="0" xfId="0" applyFont="1" applyFill="1"/>
    <xf numFmtId="0" fontId="20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43" fontId="21" fillId="0" borderId="0" xfId="1" applyFont="1" applyFill="1" applyBorder="1"/>
    <xf numFmtId="0" fontId="24" fillId="0" borderId="0" xfId="0" applyFont="1" applyAlignment="1">
      <alignment horizontal="center"/>
    </xf>
    <xf numFmtId="43" fontId="24" fillId="0" borderId="0" xfId="1" applyFont="1"/>
    <xf numFmtId="0" fontId="25" fillId="0" borderId="0" xfId="0" applyFont="1" applyBorder="1" applyAlignment="1">
      <alignment horizontal="center"/>
    </xf>
    <xf numFmtId="43" fontId="26" fillId="0" borderId="0" xfId="1" applyFont="1" applyFill="1" applyBorder="1" applyAlignment="1">
      <alignment horizontal="center"/>
    </xf>
    <xf numFmtId="0" fontId="27" fillId="0" borderId="0" xfId="0" applyFont="1" applyBorder="1" applyAlignment="1">
      <alignment horizontal="center"/>
    </xf>
    <xf numFmtId="43" fontId="25" fillId="0" borderId="0" xfId="1" applyFont="1" applyBorder="1"/>
    <xf numFmtId="43" fontId="27" fillId="0" borderId="0" xfId="1" applyFont="1" applyFill="1"/>
    <xf numFmtId="0" fontId="27" fillId="0" borderId="0" xfId="0" applyFont="1"/>
    <xf numFmtId="43" fontId="29" fillId="0" borderId="0" xfId="1" applyFont="1" applyFill="1"/>
    <xf numFmtId="43" fontId="28" fillId="0" borderId="0" xfId="1" applyFont="1" applyFill="1"/>
    <xf numFmtId="43" fontId="24" fillId="0" borderId="0" xfId="1" applyFont="1" applyFill="1"/>
    <xf numFmtId="43" fontId="24" fillId="0" borderId="0" xfId="0" applyNumberFormat="1" applyFont="1"/>
    <xf numFmtId="0" fontId="0" fillId="0" borderId="0" xfId="0"/>
    <xf numFmtId="0" fontId="22" fillId="33" borderId="14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/>
    </xf>
    <xf numFmtId="0" fontId="23" fillId="33" borderId="15" xfId="0" applyFont="1" applyFill="1" applyBorder="1" applyAlignment="1">
      <alignment horizontal="center"/>
    </xf>
    <xf numFmtId="43" fontId="23" fillId="33" borderId="15" xfId="1" applyFont="1" applyFill="1" applyBorder="1"/>
    <xf numFmtId="43" fontId="24" fillId="33" borderId="15" xfId="1" applyFont="1" applyFill="1" applyBorder="1"/>
    <xf numFmtId="43" fontId="32" fillId="33" borderId="16" xfId="1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43" fontId="22" fillId="33" borderId="17" xfId="1" applyFont="1" applyFill="1" applyBorder="1" applyAlignment="1">
      <alignment horizontal="center"/>
    </xf>
    <xf numFmtId="43" fontId="22" fillId="33" borderId="15" xfId="1" applyFont="1" applyFill="1" applyBorder="1" applyAlignment="1">
      <alignment horizontal="center"/>
    </xf>
    <xf numFmtId="0" fontId="29" fillId="0" borderId="19" xfId="0" applyFont="1" applyBorder="1" applyAlignment="1">
      <alignment horizontal="center"/>
    </xf>
    <xf numFmtId="0" fontId="28" fillId="0" borderId="26" xfId="0" applyFont="1" applyFill="1" applyBorder="1" applyAlignment="1">
      <alignment horizontal="center"/>
    </xf>
    <xf numFmtId="43" fontId="29" fillId="0" borderId="19" xfId="1" applyFont="1" applyFill="1" applyBorder="1"/>
    <xf numFmtId="43" fontId="28" fillId="0" borderId="26" xfId="1" applyFont="1" applyFill="1" applyBorder="1"/>
    <xf numFmtId="0" fontId="29" fillId="0" borderId="18" xfId="0" applyFont="1" applyBorder="1" applyAlignment="1">
      <alignment horizontal="center"/>
    </xf>
    <xf numFmtId="0" fontId="29" fillId="0" borderId="25" xfId="0" applyFont="1" applyFill="1" applyBorder="1" applyAlignment="1">
      <alignment horizontal="center"/>
    </xf>
    <xf numFmtId="43" fontId="33" fillId="0" borderId="18" xfId="1" applyFont="1" applyBorder="1"/>
    <xf numFmtId="43" fontId="34" fillId="0" borderId="25" xfId="1" applyFont="1" applyBorder="1"/>
    <xf numFmtId="0" fontId="29" fillId="0" borderId="25" xfId="0" applyFont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33" fillId="0" borderId="18" xfId="0" applyFont="1" applyBorder="1" applyAlignment="1">
      <alignment horizontal="center"/>
    </xf>
    <xf numFmtId="14" fontId="36" fillId="33" borderId="11" xfId="0" applyNumberFormat="1" applyFont="1" applyFill="1" applyBorder="1" applyAlignment="1">
      <alignment horizontal="center" vertical="center"/>
    </xf>
    <xf numFmtId="0" fontId="31" fillId="33" borderId="12" xfId="0" applyFont="1" applyFill="1" applyBorder="1" applyAlignment="1">
      <alignment horizontal="center" vertical="center"/>
    </xf>
    <xf numFmtId="43" fontId="31" fillId="33" borderId="12" xfId="1" applyFont="1" applyFill="1" applyBorder="1" applyAlignment="1">
      <alignment vertical="center"/>
    </xf>
    <xf numFmtId="43" fontId="31" fillId="33" borderId="13" xfId="1" applyFont="1" applyFill="1" applyBorder="1" applyAlignment="1">
      <alignment vertical="center"/>
    </xf>
    <xf numFmtId="14" fontId="33" fillId="0" borderId="23" xfId="0" applyNumberFormat="1" applyFont="1" applyFill="1" applyBorder="1" applyAlignment="1">
      <alignment horizontal="center"/>
    </xf>
    <xf numFmtId="14" fontId="33" fillId="0" borderId="24" xfId="0" applyNumberFormat="1" applyFont="1" applyFill="1" applyBorder="1" applyAlignment="1">
      <alignment horizontal="center"/>
    </xf>
    <xf numFmtId="43" fontId="28" fillId="0" borderId="19" xfId="1" applyFont="1" applyFill="1" applyBorder="1"/>
    <xf numFmtId="43" fontId="33" fillId="0" borderId="18" xfId="1" applyFont="1" applyFill="1" applyBorder="1"/>
    <xf numFmtId="43" fontId="33" fillId="0" borderId="25" xfId="1" applyFont="1" applyFill="1" applyBorder="1"/>
    <xf numFmtId="0" fontId="37" fillId="0" borderId="0" xfId="0" applyFont="1" applyAlignment="1">
      <alignment horizontal="center"/>
    </xf>
    <xf numFmtId="0" fontId="30" fillId="0" borderId="0" xfId="0" applyFont="1" applyFill="1" applyBorder="1" applyAlignment="1">
      <alignment horizontal="center"/>
    </xf>
    <xf numFmtId="43" fontId="21" fillId="0" borderId="0" xfId="1" applyFont="1" applyFill="1" applyBorder="1" applyAlignment="1">
      <alignment horizontal="center"/>
    </xf>
    <xf numFmtId="43" fontId="33" fillId="0" borderId="27" xfId="1" applyFont="1" applyFill="1" applyBorder="1"/>
    <xf numFmtId="43" fontId="27" fillId="0" borderId="0" xfId="0" applyNumberFormat="1" applyFont="1"/>
    <xf numFmtId="43" fontId="29" fillId="0" borderId="0" xfId="1" applyFont="1" applyFill="1" applyBorder="1"/>
    <xf numFmtId="43" fontId="21" fillId="0" borderId="0" xfId="0" applyNumberFormat="1" applyFont="1" applyFill="1" applyBorder="1" applyAlignment="1">
      <alignment horizontal="center"/>
    </xf>
    <xf numFmtId="43" fontId="29" fillId="0" borderId="10" xfId="1" applyFont="1" applyFill="1" applyBorder="1"/>
    <xf numFmtId="0" fontId="32" fillId="33" borderId="20" xfId="0" applyFont="1" applyFill="1" applyBorder="1" applyAlignment="1">
      <alignment horizontal="center"/>
    </xf>
    <xf numFmtId="0" fontId="23" fillId="33" borderId="21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43" fontId="23" fillId="33" borderId="21" xfId="1" applyFont="1" applyFill="1" applyBorder="1"/>
    <xf numFmtId="43" fontId="24" fillId="33" borderId="21" xfId="1" applyFont="1" applyFill="1" applyBorder="1"/>
    <xf numFmtId="43" fontId="22" fillId="33" borderId="22" xfId="1" applyFont="1" applyFill="1" applyBorder="1" applyAlignment="1">
      <alignment horizontal="center"/>
    </xf>
    <xf numFmtId="0" fontId="32" fillId="33" borderId="10" xfId="0" applyFont="1" applyFill="1" applyBorder="1" applyAlignment="1">
      <alignment horizontal="center"/>
    </xf>
    <xf numFmtId="0" fontId="22" fillId="33" borderId="10" xfId="0" applyFont="1" applyFill="1" applyBorder="1" applyAlignment="1">
      <alignment horizontal="center"/>
    </xf>
    <xf numFmtId="43" fontId="22" fillId="33" borderId="10" xfId="1" applyFont="1" applyFill="1" applyBorder="1" applyAlignment="1">
      <alignment horizontal="center"/>
    </xf>
    <xf numFmtId="14" fontId="33" fillId="0" borderId="10" xfId="0" applyNumberFormat="1" applyFont="1" applyFill="1" applyBorder="1" applyAlignment="1">
      <alignment horizontal="center"/>
    </xf>
    <xf numFmtId="0" fontId="29" fillId="0" borderId="10" xfId="0" applyFont="1" applyBorder="1" applyAlignment="1">
      <alignment horizontal="center"/>
    </xf>
    <xf numFmtId="0" fontId="28" fillId="0" borderId="10" xfId="0" applyFont="1" applyFill="1" applyBorder="1" applyAlignment="1">
      <alignment horizontal="center"/>
    </xf>
    <xf numFmtId="43" fontId="28" fillId="0" borderId="10" xfId="1" applyFont="1" applyFill="1" applyBorder="1"/>
    <xf numFmtId="0" fontId="33" fillId="0" borderId="10" xfId="0" applyFont="1" applyFill="1" applyBorder="1" applyAlignment="1">
      <alignment horizontal="center"/>
    </xf>
    <xf numFmtId="43" fontId="33" fillId="0" borderId="10" xfId="1" applyFont="1" applyBorder="1"/>
    <xf numFmtId="43" fontId="27" fillId="0" borderId="0" xfId="0" applyNumberFormat="1" applyFont="1" applyFill="1"/>
    <xf numFmtId="0" fontId="33" fillId="0" borderId="10" xfId="0" applyFont="1" applyBorder="1" applyAlignment="1">
      <alignment horizontal="left"/>
    </xf>
    <xf numFmtId="0" fontId="33" fillId="0" borderId="10" xfId="0" applyFont="1" applyBorder="1" applyAlignment="1">
      <alignment horizontal="center"/>
    </xf>
    <xf numFmtId="43" fontId="33" fillId="0" borderId="25" xfId="1" applyFont="1" applyBorder="1"/>
    <xf numFmtId="43" fontId="33" fillId="0" borderId="10" xfId="1" applyFont="1" applyFill="1" applyBorder="1"/>
    <xf numFmtId="0" fontId="33" fillId="0" borderId="10" xfId="0" applyFont="1" applyFill="1" applyBorder="1" applyAlignment="1">
      <alignment horizontal="left"/>
    </xf>
    <xf numFmtId="43" fontId="34" fillId="0" borderId="10" xfId="1" applyFont="1" applyFill="1" applyBorder="1"/>
    <xf numFmtId="0" fontId="34" fillId="0" borderId="10" xfId="0" applyFont="1" applyFill="1" applyBorder="1" applyAlignment="1">
      <alignment horizontal="center"/>
    </xf>
    <xf numFmtId="0" fontId="33" fillId="0" borderId="10" xfId="0" applyFont="1" applyFill="1" applyBorder="1"/>
    <xf numFmtId="0" fontId="0" fillId="0" borderId="10" xfId="0" applyFont="1" applyBorder="1"/>
    <xf numFmtId="43" fontId="33" fillId="0" borderId="10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1" fillId="33" borderId="14" xfId="0" applyFont="1" applyFill="1" applyBorder="1" applyAlignment="1">
      <alignment horizontal="center"/>
    </xf>
    <xf numFmtId="0" fontId="31" fillId="33" borderId="15" xfId="0" applyFont="1" applyFill="1" applyBorder="1" applyAlignment="1">
      <alignment horizontal="center"/>
    </xf>
    <xf numFmtId="0" fontId="31" fillId="33" borderId="16" xfId="0" applyFont="1" applyFill="1" applyBorder="1" applyAlignment="1">
      <alignment horizontal="center"/>
    </xf>
    <xf numFmtId="0" fontId="25" fillId="0" borderId="0" xfId="0" applyFont="1" applyBorder="1" applyAlignment="1">
      <alignment horizontal="center"/>
    </xf>
    <xf numFmtId="14" fontId="22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22" fillId="0" borderId="0" xfId="1" applyFont="1" applyFill="1" applyAlignment="1">
      <alignment horizontal="center"/>
    </xf>
    <xf numFmtId="43" fontId="25" fillId="0" borderId="0" xfId="1" applyFont="1" applyAlignment="1">
      <alignment horizontal="center"/>
    </xf>
    <xf numFmtId="43" fontId="22" fillId="0" borderId="0" xfId="1" applyFont="1" applyAlignment="1">
      <alignment horizontal="center"/>
    </xf>
    <xf numFmtId="0" fontId="31" fillId="33" borderId="20" xfId="0" applyFont="1" applyFill="1" applyBorder="1" applyAlignment="1">
      <alignment horizontal="center" vertical="center"/>
    </xf>
    <xf numFmtId="0" fontId="31" fillId="33" borderId="21" xfId="0" applyFont="1" applyFill="1" applyBorder="1" applyAlignment="1">
      <alignment horizontal="center" vertical="center"/>
    </xf>
    <xf numFmtId="0" fontId="31" fillId="33" borderId="22" xfId="0" applyFont="1" applyFill="1" applyBorder="1" applyAlignment="1">
      <alignment horizontal="center" vertical="center"/>
    </xf>
    <xf numFmtId="0" fontId="35" fillId="34" borderId="28" xfId="0" applyFont="1" applyFill="1" applyBorder="1" applyAlignment="1">
      <alignment horizontal="center"/>
    </xf>
    <xf numFmtId="0" fontId="22" fillId="34" borderId="29" xfId="0" applyFont="1" applyFill="1" applyBorder="1" applyAlignment="1">
      <alignment horizontal="center"/>
    </xf>
    <xf numFmtId="0" fontId="31" fillId="34" borderId="29" xfId="0" applyFont="1" applyFill="1" applyBorder="1" applyAlignment="1">
      <alignment horizontal="center"/>
    </xf>
    <xf numFmtId="43" fontId="31" fillId="34" borderId="29" xfId="1" applyFont="1" applyFill="1" applyBorder="1" applyAlignment="1">
      <alignment vertical="center"/>
    </xf>
    <xf numFmtId="43" fontId="22" fillId="34" borderId="30" xfId="1" applyFont="1" applyFill="1" applyBorder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3</xdr:col>
      <xdr:colOff>3400417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3</xdr:col>
      <xdr:colOff>3400417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3</xdr:col>
      <xdr:colOff>3400417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3</xdr:col>
      <xdr:colOff>3400417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1" name="Pictur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3409946" y="0"/>
          <a:ext cx="21907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38100</xdr:rowOff>
    </xdr:from>
    <xdr:to>
      <xdr:col>6</xdr:col>
      <xdr:colOff>294893</xdr:colOff>
      <xdr:row>0</xdr:row>
      <xdr:rowOff>39243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4591045" y="38100"/>
          <a:ext cx="1171579" cy="61912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2095491</xdr:colOff>
      <xdr:row>0</xdr:row>
      <xdr:rowOff>66676</xdr:rowOff>
    </xdr:from>
    <xdr:to>
      <xdr:col>3</xdr:col>
      <xdr:colOff>2933698</xdr:colOff>
      <xdr:row>3</xdr:row>
      <xdr:rowOff>76200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790941" y="66676"/>
          <a:ext cx="838207" cy="58102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573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790571" y="238125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666749</xdr:colOff>
      <xdr:row>0</xdr:row>
      <xdr:rowOff>133349</xdr:rowOff>
    </xdr:from>
    <xdr:to>
      <xdr:col>3</xdr:col>
      <xdr:colOff>752475</xdr:colOff>
      <xdr:row>4</xdr:row>
      <xdr:rowOff>133350</xdr:rowOff>
    </xdr:to>
    <xdr:pic>
      <xdr:nvPicPr>
        <xdr:cNvPr id="23" name="Picture 35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76299" y="133349"/>
          <a:ext cx="1571626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298132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3200396</xdr:colOff>
      <xdr:row>1</xdr:row>
      <xdr:rowOff>0</xdr:rowOff>
    </xdr:from>
    <xdr:to>
      <xdr:col>1</xdr:col>
      <xdr:colOff>200017</xdr:colOff>
      <xdr:row>1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5906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22909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152780</xdr:colOff>
      <xdr:row>1</xdr:row>
      <xdr:rowOff>1143</xdr:rowOff>
    </xdr:to>
    <xdr:pic>
      <xdr:nvPicPr>
        <xdr:cNvPr id="20" name="Picture 3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467345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1200147</xdr:colOff>
      <xdr:row>0</xdr:row>
      <xdr:rowOff>48606</xdr:rowOff>
    </xdr:from>
    <xdr:to>
      <xdr:col>4</xdr:col>
      <xdr:colOff>400047</xdr:colOff>
      <xdr:row>4</xdr:row>
      <xdr:rowOff>57150</xdr:rowOff>
    </xdr:to>
    <xdr:pic>
      <xdr:nvPicPr>
        <xdr:cNvPr id="21" name="Picture 3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3428997" y="48606"/>
          <a:ext cx="885825" cy="770544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2" name="Picture 3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3" name="Picture 3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4" name="Picture 3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25" name="Picture 3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6" name="Picture 3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7" name="Picture 3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8" name="Picture 3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29" name="Picture 3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1" name="Picture 3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2" name="Picture 3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34" name="Picture 32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4481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5" name="Picture 32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6" name="Picture 3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7" name="Picture 32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38" name="Picture 32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6</xdr:col>
      <xdr:colOff>162305</xdr:colOff>
      <xdr:row>1</xdr:row>
      <xdr:rowOff>1143</xdr:rowOff>
    </xdr:to>
    <xdr:pic>
      <xdr:nvPicPr>
        <xdr:cNvPr id="39" name="Picture 3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6864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1" name="Picture 3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2" name="Picture 3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3" name="Picture 3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44" name="Picture 32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8859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5" name="Picture 32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6" name="Picture 32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7" name="Picture 32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48" name="Picture 32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0487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0" name="Picture 32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1" name="Picture 32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2" name="Picture 32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1</xdr:row>
      <xdr:rowOff>0</xdr:rowOff>
    </xdr:from>
    <xdr:to>
      <xdr:col>4</xdr:col>
      <xdr:colOff>200017</xdr:colOff>
      <xdr:row>1</xdr:row>
      <xdr:rowOff>2667</xdr:rowOff>
    </xdr:to>
    <xdr:pic>
      <xdr:nvPicPr>
        <xdr:cNvPr id="53" name="Picture 32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7148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4" name="Picture 32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5" name="Picture 32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6" name="Picture 32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57" name="Picture 32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1</xdr:row>
      <xdr:rowOff>0</xdr:rowOff>
    </xdr:from>
    <xdr:to>
      <xdr:col>5</xdr:col>
      <xdr:colOff>857630</xdr:colOff>
      <xdr:row>1</xdr:row>
      <xdr:rowOff>1143</xdr:rowOff>
    </xdr:to>
    <xdr:pic>
      <xdr:nvPicPr>
        <xdr:cNvPr id="58" name="Picture 32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5953120" y="38100"/>
          <a:ext cx="1457710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0" name="Picture 32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1" name="Picture 32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2" name="Picture 32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1</xdr:row>
      <xdr:rowOff>0</xdr:rowOff>
    </xdr:from>
    <xdr:to>
      <xdr:col>3</xdr:col>
      <xdr:colOff>200017</xdr:colOff>
      <xdr:row>1</xdr:row>
      <xdr:rowOff>2667</xdr:rowOff>
    </xdr:to>
    <xdr:pic>
      <xdr:nvPicPr>
        <xdr:cNvPr id="63" name="Picture 3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971671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4" name="Picture 32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5" name="Picture 32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6" name="Picture 32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1</xdr:row>
      <xdr:rowOff>0</xdr:rowOff>
    </xdr:from>
    <xdr:to>
      <xdr:col>2</xdr:col>
      <xdr:colOff>200017</xdr:colOff>
      <xdr:row>1</xdr:row>
      <xdr:rowOff>2667</xdr:rowOff>
    </xdr:to>
    <xdr:pic>
      <xdr:nvPicPr>
        <xdr:cNvPr id="67" name="Picture 32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990596" y="190500"/>
          <a:ext cx="200021" cy="2667"/>
        </a:xfrm>
        <a:prstGeom prst="rect">
          <a:avLst/>
        </a:prstGeom>
        <a:noFill/>
      </xdr:spPr>
    </xdr:pic>
    <xdr:clientData/>
  </xdr:twoCellAnchor>
  <xdr:twoCellAnchor>
    <xdr:from>
      <xdr:col>1</xdr:col>
      <xdr:colOff>390526</xdr:colOff>
      <xdr:row>1</xdr:row>
      <xdr:rowOff>19051</xdr:rowOff>
    </xdr:from>
    <xdr:to>
      <xdr:col>3</xdr:col>
      <xdr:colOff>66676</xdr:colOff>
      <xdr:row>5</xdr:row>
      <xdr:rowOff>28575</xdr:rowOff>
    </xdr:to>
    <xdr:pic>
      <xdr:nvPicPr>
        <xdr:cNvPr id="68" name="Picture 35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0076" y="209551"/>
          <a:ext cx="1695450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2" name="Picture 32">
          <a:extLst>
            <a:ext uri="{FF2B5EF4-FFF2-40B4-BE49-F238E27FC236}">
              <a16:creationId xmlns:a16="http://schemas.microsoft.com/office/drawing/2014/main" id="{0B84E16F-C958-46B8-8263-D43724694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895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3" name="Picture 32">
          <a:extLst>
            <a:ext uri="{FF2B5EF4-FFF2-40B4-BE49-F238E27FC236}">
              <a16:creationId xmlns:a16="http://schemas.microsoft.com/office/drawing/2014/main" id="{91DBD362-F8E8-4662-9064-C482010692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895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4" name="Picture 32">
          <a:extLst>
            <a:ext uri="{FF2B5EF4-FFF2-40B4-BE49-F238E27FC236}">
              <a16:creationId xmlns:a16="http://schemas.microsoft.com/office/drawing/2014/main" id="{BC7847E9-55FE-401B-AC69-53F87F560C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895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3200396</xdr:colOff>
      <xdr:row>0</xdr:row>
      <xdr:rowOff>0</xdr:rowOff>
    </xdr:from>
    <xdr:to>
      <xdr:col>4</xdr:col>
      <xdr:colOff>200017</xdr:colOff>
      <xdr:row>0</xdr:row>
      <xdr:rowOff>2667</xdr:rowOff>
    </xdr:to>
    <xdr:pic>
      <xdr:nvPicPr>
        <xdr:cNvPr id="5" name="Picture 32">
          <a:extLst>
            <a:ext uri="{FF2B5EF4-FFF2-40B4-BE49-F238E27FC236}">
              <a16:creationId xmlns:a16="http://schemas.microsoft.com/office/drawing/2014/main" id="{22B7117D-B96D-4B81-93E1-045254805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48958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6" name="Picture 32">
          <a:extLst>
            <a:ext uri="{FF2B5EF4-FFF2-40B4-BE49-F238E27FC236}">
              <a16:creationId xmlns:a16="http://schemas.microsoft.com/office/drawing/2014/main" id="{FE91BDD3-DB17-451F-A048-ED72851F9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954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7" name="Picture 32">
          <a:extLst>
            <a:ext uri="{FF2B5EF4-FFF2-40B4-BE49-F238E27FC236}">
              <a16:creationId xmlns:a16="http://schemas.microsoft.com/office/drawing/2014/main" id="{0F7B29AC-3927-4637-8429-D2F57A6102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954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8" name="Picture 32">
          <a:extLst>
            <a:ext uri="{FF2B5EF4-FFF2-40B4-BE49-F238E27FC236}">
              <a16:creationId xmlns:a16="http://schemas.microsoft.com/office/drawing/2014/main" id="{3A6A1AB5-4556-4AD0-995F-ADEA161D2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954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E8CECF52-5D9E-43CB-B256-8B6471306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954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1238245</xdr:colOff>
      <xdr:row>0</xdr:row>
      <xdr:rowOff>0</xdr:rowOff>
    </xdr:from>
    <xdr:to>
      <xdr:col>6</xdr:col>
      <xdr:colOff>694943</xdr:colOff>
      <xdr:row>0</xdr:row>
      <xdr:rowOff>1143</xdr:rowOff>
    </xdr:to>
    <xdr:pic>
      <xdr:nvPicPr>
        <xdr:cNvPr id="10" name="Picture 32">
          <a:extLst>
            <a:ext uri="{FF2B5EF4-FFF2-40B4-BE49-F238E27FC236}">
              <a16:creationId xmlns:a16="http://schemas.microsoft.com/office/drawing/2014/main" id="{258ADB8E-B25A-462F-A8A8-25D579FE8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flipH="1">
          <a:off x="6238870" y="38100"/>
          <a:ext cx="1456948" cy="114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2" name="Picture 32">
          <a:extLst>
            <a:ext uri="{FF2B5EF4-FFF2-40B4-BE49-F238E27FC236}">
              <a16:creationId xmlns:a16="http://schemas.microsoft.com/office/drawing/2014/main" id="{7A6A36AB-7D34-4A4C-988D-888EBC4F8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954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3" name="Picture 32">
          <a:extLst>
            <a:ext uri="{FF2B5EF4-FFF2-40B4-BE49-F238E27FC236}">
              <a16:creationId xmlns:a16="http://schemas.microsoft.com/office/drawing/2014/main" id="{18CC41D2-219A-4E91-8CBD-BA0FB8F0B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954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4" name="Picture 32">
          <a:extLst>
            <a:ext uri="{FF2B5EF4-FFF2-40B4-BE49-F238E27FC236}">
              <a16:creationId xmlns:a16="http://schemas.microsoft.com/office/drawing/2014/main" id="{4A860E26-7CFA-4045-B014-4167B8C15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954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3200396</xdr:colOff>
      <xdr:row>0</xdr:row>
      <xdr:rowOff>0</xdr:rowOff>
    </xdr:from>
    <xdr:to>
      <xdr:col>3</xdr:col>
      <xdr:colOff>200017</xdr:colOff>
      <xdr:row>0</xdr:row>
      <xdr:rowOff>2667</xdr:rowOff>
    </xdr:to>
    <xdr:pic>
      <xdr:nvPicPr>
        <xdr:cNvPr id="15" name="Picture 32">
          <a:extLst>
            <a:ext uri="{FF2B5EF4-FFF2-40B4-BE49-F238E27FC236}">
              <a16:creationId xmlns:a16="http://schemas.microsoft.com/office/drawing/2014/main" id="{C9011EA4-EBBA-4B78-9615-74DAF1F9E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695446" y="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6" name="Picture 32">
          <a:extLst>
            <a:ext uri="{FF2B5EF4-FFF2-40B4-BE49-F238E27FC236}">
              <a16:creationId xmlns:a16="http://schemas.microsoft.com/office/drawing/2014/main" id="{AC7631EA-FFFB-46D8-8453-41076D48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7" name="Picture 32">
          <a:extLst>
            <a:ext uri="{FF2B5EF4-FFF2-40B4-BE49-F238E27FC236}">
              <a16:creationId xmlns:a16="http://schemas.microsoft.com/office/drawing/2014/main" id="{A436A71B-2323-4B0A-B08A-EE7421E38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8" name="Picture 32">
          <a:extLst>
            <a:ext uri="{FF2B5EF4-FFF2-40B4-BE49-F238E27FC236}">
              <a16:creationId xmlns:a16="http://schemas.microsoft.com/office/drawing/2014/main" id="{EDB67944-C7EE-4B0D-832C-C875A3F73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190500"/>
          <a:ext cx="200021" cy="2667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3200396</xdr:colOff>
      <xdr:row>0</xdr:row>
      <xdr:rowOff>0</xdr:rowOff>
    </xdr:from>
    <xdr:to>
      <xdr:col>2</xdr:col>
      <xdr:colOff>200017</xdr:colOff>
      <xdr:row>0</xdr:row>
      <xdr:rowOff>2667</xdr:rowOff>
    </xdr:to>
    <xdr:pic>
      <xdr:nvPicPr>
        <xdr:cNvPr id="19" name="Picture 32">
          <a:extLst>
            <a:ext uri="{FF2B5EF4-FFF2-40B4-BE49-F238E27FC236}">
              <a16:creationId xmlns:a16="http://schemas.microsoft.com/office/drawing/2014/main" id="{943BD255-71E0-4E94-BD29-1CED8F688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 flipH="1">
          <a:off x="1038221" y="190500"/>
          <a:ext cx="200021" cy="2667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ONCILIACION%20COLECTORA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LIMPIA"/>
      <sheetName val="MARZO 2023"/>
      <sheetName val="ABRIR 2023"/>
      <sheetName val="MAYO 2023"/>
      <sheetName val="JUNIO 2023"/>
      <sheetName val="JULIO 2023"/>
      <sheetName val="AGOSTO 2023"/>
      <sheetName val="SEPTIEMBRE 2023"/>
      <sheetName val="OCTUBRE 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9">
          <cell r="I39">
            <v>5046685.0199999996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9"/>
  <sheetViews>
    <sheetView topLeftCell="A3" zoomScaleNormal="100" workbookViewId="0">
      <selection activeCell="D12" sqref="D12"/>
    </sheetView>
  </sheetViews>
  <sheetFormatPr baseColWidth="10" defaultRowHeight="15" customHeight="1"/>
  <cols>
    <col min="1" max="1" width="3.140625" style="1" customWidth="1"/>
    <col min="2" max="2" width="12.42578125" style="10" customWidth="1"/>
    <col min="3" max="3" width="9.85546875" style="10" customWidth="1"/>
    <col min="4" max="4" width="51.140625" style="12" customWidth="1"/>
    <col min="5" max="5" width="17" style="5" customWidth="1"/>
    <col min="6" max="6" width="17.42578125" style="7" customWidth="1"/>
    <col min="7" max="7" width="22.28515625" style="1" customWidth="1"/>
    <col min="8" max="8" width="6.5703125" style="1" customWidth="1"/>
    <col min="9" max="10" width="11.42578125" style="1"/>
    <col min="11" max="11" width="14.140625" style="1" bestFit="1" customWidth="1"/>
    <col min="12" max="12" width="15.140625" style="1" bestFit="1" customWidth="1"/>
    <col min="13" max="16384" width="11.42578125" style="1"/>
  </cols>
  <sheetData>
    <row r="1" spans="1:7">
      <c r="C1" s="11"/>
      <c r="D1" s="13"/>
      <c r="E1" s="8"/>
      <c r="F1" s="9"/>
      <c r="G1" s="6"/>
    </row>
    <row r="2" spans="1:7">
      <c r="B2" s="11"/>
      <c r="C2" s="13"/>
      <c r="D2" s="11"/>
      <c r="E2" s="8"/>
      <c r="F2" s="9"/>
      <c r="G2" s="6"/>
    </row>
    <row r="3" spans="1:7">
      <c r="B3" s="11"/>
      <c r="C3" s="13"/>
      <c r="D3" s="11"/>
      <c r="E3" s="8"/>
      <c r="F3" s="9"/>
      <c r="G3" s="6"/>
    </row>
    <row r="4" spans="1:7">
      <c r="B4" s="11"/>
      <c r="C4" s="13"/>
      <c r="D4" s="11"/>
      <c r="E4" s="8"/>
      <c r="F4" s="9"/>
      <c r="G4" s="6"/>
    </row>
    <row r="5" spans="1:7" ht="18.75">
      <c r="B5" s="100" t="s">
        <v>9</v>
      </c>
      <c r="C5" s="100"/>
      <c r="D5" s="100"/>
      <c r="E5" s="100"/>
      <c r="F5" s="100"/>
      <c r="G5" s="100"/>
    </row>
    <row r="6" spans="1:7" ht="18.75">
      <c r="B6" s="100" t="s">
        <v>8</v>
      </c>
      <c r="C6" s="100"/>
      <c r="D6" s="100"/>
      <c r="E6" s="100"/>
      <c r="F6" s="100"/>
      <c r="G6" s="100"/>
    </row>
    <row r="7" spans="1:7" ht="18.75">
      <c r="B7" s="100" t="s">
        <v>74</v>
      </c>
      <c r="C7" s="100"/>
      <c r="D7" s="100"/>
      <c r="E7" s="100"/>
      <c r="F7" s="100"/>
      <c r="G7" s="100"/>
    </row>
    <row r="8" spans="1:7" ht="16.5" thickBot="1">
      <c r="A8" s="14"/>
      <c r="B8" s="66"/>
      <c r="C8" s="16"/>
      <c r="D8" s="15"/>
      <c r="E8" s="17"/>
      <c r="F8" s="18"/>
      <c r="G8" s="19"/>
    </row>
    <row r="9" spans="1:7" ht="17.25" thickBot="1">
      <c r="A9" s="14"/>
      <c r="B9" s="101" t="s">
        <v>7</v>
      </c>
      <c r="C9" s="102"/>
      <c r="D9" s="102"/>
      <c r="E9" s="102"/>
      <c r="F9" s="102"/>
      <c r="G9" s="103"/>
    </row>
    <row r="10" spans="1:7" ht="15.75">
      <c r="A10" s="14"/>
      <c r="B10" s="74"/>
      <c r="C10" s="75"/>
      <c r="D10" s="76"/>
      <c r="E10" s="77"/>
      <c r="F10" s="78"/>
      <c r="G10" s="79" t="s">
        <v>6</v>
      </c>
    </row>
    <row r="11" spans="1:7" ht="15.75">
      <c r="A11" s="14"/>
      <c r="B11" s="80" t="s">
        <v>0</v>
      </c>
      <c r="C11" s="81" t="s">
        <v>13</v>
      </c>
      <c r="D11" s="81" t="s">
        <v>2</v>
      </c>
      <c r="E11" s="82" t="s">
        <v>3</v>
      </c>
      <c r="F11" s="82" t="s">
        <v>4</v>
      </c>
      <c r="G11" s="82" t="s">
        <v>5</v>
      </c>
    </row>
    <row r="12" spans="1:7" s="2" customFormat="1" ht="16.5" customHeight="1">
      <c r="A12" s="20"/>
      <c r="B12" s="83">
        <v>45199</v>
      </c>
      <c r="C12" s="84"/>
      <c r="D12" s="85" t="s">
        <v>6</v>
      </c>
      <c r="E12" s="73"/>
      <c r="F12" s="86"/>
      <c r="G12" s="73">
        <f>+'[1]SEPTIEMBRE 2023'!$I$39</f>
        <v>5046685.0199999996</v>
      </c>
    </row>
    <row r="13" spans="1:7" s="2" customFormat="1" ht="16.5" customHeight="1">
      <c r="A13" s="20"/>
      <c r="B13" s="83">
        <v>45200</v>
      </c>
      <c r="C13" s="87"/>
      <c r="D13" s="94"/>
      <c r="E13" s="93">
        <v>87465</v>
      </c>
      <c r="F13" s="95"/>
      <c r="G13" s="93">
        <f>SUM(G12+E13-F13)</f>
        <v>5134150.0199999996</v>
      </c>
    </row>
    <row r="14" spans="1:7" s="2" customFormat="1" ht="16.5" customHeight="1">
      <c r="A14" s="20"/>
      <c r="B14" s="83">
        <v>45201</v>
      </c>
      <c r="C14" s="91"/>
      <c r="D14" s="87"/>
      <c r="E14" s="93">
        <v>481925</v>
      </c>
      <c r="F14" s="93"/>
      <c r="G14" s="93">
        <f t="shared" ref="G14:G71" si="0">SUM(G13+E14-F14)</f>
        <v>5616075.0199999996</v>
      </c>
    </row>
    <row r="15" spans="1:7" s="2" customFormat="1" ht="16.5" customHeight="1">
      <c r="A15" s="20"/>
      <c r="B15" s="83">
        <v>45201</v>
      </c>
      <c r="C15" s="87" t="s">
        <v>37</v>
      </c>
      <c r="D15" s="94" t="s">
        <v>38</v>
      </c>
      <c r="E15" s="93"/>
      <c r="F15" s="93">
        <v>1144212.22</v>
      </c>
      <c r="G15" s="93">
        <f t="shared" si="0"/>
        <v>4471862.8</v>
      </c>
    </row>
    <row r="16" spans="1:7" ht="15.75">
      <c r="A16" s="14"/>
      <c r="B16" s="83">
        <v>45202</v>
      </c>
      <c r="C16" s="87"/>
      <c r="D16" s="96"/>
      <c r="E16" s="93">
        <v>411410</v>
      </c>
      <c r="F16" s="93"/>
      <c r="G16" s="93">
        <f t="shared" si="0"/>
        <v>4883272.8</v>
      </c>
    </row>
    <row r="17" spans="1:7" s="36" customFormat="1" ht="15.75">
      <c r="A17" s="14"/>
      <c r="B17" s="83">
        <v>45202</v>
      </c>
      <c r="C17" s="87" t="s">
        <v>39</v>
      </c>
      <c r="D17" s="94" t="s">
        <v>40</v>
      </c>
      <c r="E17" s="93"/>
      <c r="F17" s="93">
        <v>35400</v>
      </c>
      <c r="G17" s="93">
        <f t="shared" si="0"/>
        <v>4847872.8</v>
      </c>
    </row>
    <row r="18" spans="1:7" s="36" customFormat="1" ht="15.75">
      <c r="A18" s="14"/>
      <c r="B18" s="83">
        <v>45202</v>
      </c>
      <c r="C18" s="91" t="s">
        <v>41</v>
      </c>
      <c r="D18" s="90" t="s">
        <v>35</v>
      </c>
      <c r="E18" s="93"/>
      <c r="F18" s="93">
        <v>4107969.65</v>
      </c>
      <c r="G18" s="93">
        <f t="shared" si="0"/>
        <v>739903.14999999991</v>
      </c>
    </row>
    <row r="19" spans="1:7" s="36" customFormat="1" ht="15.75" customHeight="1">
      <c r="A19" s="14"/>
      <c r="B19" s="83">
        <v>45203</v>
      </c>
      <c r="C19" s="87"/>
      <c r="D19" s="97"/>
      <c r="E19" s="93">
        <v>445655</v>
      </c>
      <c r="F19" s="93"/>
      <c r="G19" s="93">
        <f t="shared" si="0"/>
        <v>1185558.1499999999</v>
      </c>
    </row>
    <row r="20" spans="1:7" s="36" customFormat="1" ht="15.75" customHeight="1">
      <c r="A20" s="14"/>
      <c r="B20" s="83">
        <v>45203</v>
      </c>
      <c r="C20" s="91" t="s">
        <v>60</v>
      </c>
      <c r="D20" s="90" t="s">
        <v>36</v>
      </c>
      <c r="E20" s="93">
        <v>480000</v>
      </c>
      <c r="F20" s="93"/>
      <c r="G20" s="93">
        <f t="shared" si="0"/>
        <v>1665558.15</v>
      </c>
    </row>
    <row r="21" spans="1:7" s="36" customFormat="1" ht="15.75" customHeight="1">
      <c r="A21" s="14"/>
      <c r="B21" s="83">
        <v>45203</v>
      </c>
      <c r="C21" s="91" t="s">
        <v>61</v>
      </c>
      <c r="D21" s="90" t="s">
        <v>36</v>
      </c>
      <c r="E21" s="93">
        <v>480000</v>
      </c>
      <c r="F21" s="93"/>
      <c r="G21" s="93">
        <f t="shared" si="0"/>
        <v>2145558.15</v>
      </c>
    </row>
    <row r="22" spans="1:7" s="36" customFormat="1" ht="15.75" customHeight="1">
      <c r="A22" s="14"/>
      <c r="B22" s="83">
        <v>45203</v>
      </c>
      <c r="C22" s="91" t="s">
        <v>62</v>
      </c>
      <c r="D22" s="90" t="s">
        <v>63</v>
      </c>
      <c r="E22" s="93">
        <v>680000</v>
      </c>
      <c r="F22" s="93"/>
      <c r="G22" s="93">
        <f t="shared" si="0"/>
        <v>2825558.15</v>
      </c>
    </row>
    <row r="23" spans="1:7" s="36" customFormat="1" ht="15.75" customHeight="1">
      <c r="A23" s="14"/>
      <c r="B23" s="83">
        <v>45203</v>
      </c>
      <c r="C23" s="91"/>
      <c r="D23" s="91" t="s">
        <v>30</v>
      </c>
      <c r="E23" s="93"/>
      <c r="F23" s="93">
        <v>65</v>
      </c>
      <c r="G23" s="93">
        <f t="shared" si="0"/>
        <v>2825493.15</v>
      </c>
    </row>
    <row r="24" spans="1:7" ht="15.75">
      <c r="A24" s="14"/>
      <c r="B24" s="83">
        <v>45204</v>
      </c>
      <c r="C24" s="87"/>
      <c r="D24" s="87"/>
      <c r="E24" s="93">
        <v>415595</v>
      </c>
      <c r="F24" s="93"/>
      <c r="G24" s="93">
        <f t="shared" si="0"/>
        <v>3241088.15</v>
      </c>
    </row>
    <row r="25" spans="1:7" s="36" customFormat="1" ht="15.75">
      <c r="A25" s="14"/>
      <c r="B25" s="83">
        <v>45204</v>
      </c>
      <c r="C25" s="87"/>
      <c r="D25" s="91" t="s">
        <v>30</v>
      </c>
      <c r="E25" s="93"/>
      <c r="F25" s="93">
        <v>50</v>
      </c>
      <c r="G25" s="93">
        <f t="shared" si="0"/>
        <v>3241038.15</v>
      </c>
    </row>
    <row r="26" spans="1:7" s="36" customFormat="1" ht="15.75">
      <c r="A26" s="14"/>
      <c r="B26" s="83">
        <v>45205</v>
      </c>
      <c r="C26" s="87"/>
      <c r="D26" s="96"/>
      <c r="E26" s="93">
        <v>401375</v>
      </c>
      <c r="F26" s="93"/>
      <c r="G26" s="93">
        <f t="shared" si="0"/>
        <v>3642413.15</v>
      </c>
    </row>
    <row r="27" spans="1:7" s="36" customFormat="1" ht="15.75" customHeight="1">
      <c r="A27" s="14"/>
      <c r="B27" s="83">
        <v>45206</v>
      </c>
      <c r="C27" s="87"/>
      <c r="D27" s="87"/>
      <c r="E27" s="93">
        <v>169495</v>
      </c>
      <c r="F27" s="93"/>
      <c r="G27" s="93">
        <f t="shared" si="0"/>
        <v>3811908.15</v>
      </c>
    </row>
    <row r="28" spans="1:7" s="36" customFormat="1" ht="15.75" customHeight="1">
      <c r="A28" s="14"/>
      <c r="B28" s="83">
        <v>45207</v>
      </c>
      <c r="C28" s="87"/>
      <c r="D28" s="87"/>
      <c r="E28" s="93">
        <v>95750</v>
      </c>
      <c r="F28" s="93"/>
      <c r="G28" s="93">
        <f t="shared" si="0"/>
        <v>3907658.15</v>
      </c>
    </row>
    <row r="29" spans="1:7" s="36" customFormat="1" ht="15.75" customHeight="1">
      <c r="A29" s="14"/>
      <c r="B29" s="83">
        <v>45208</v>
      </c>
      <c r="C29" s="87"/>
      <c r="D29" s="87"/>
      <c r="E29" s="93">
        <v>447815</v>
      </c>
      <c r="F29" s="93"/>
      <c r="G29" s="93">
        <f t="shared" si="0"/>
        <v>4355473.1500000004</v>
      </c>
    </row>
    <row r="30" spans="1:7" s="36" customFormat="1" ht="15.75" customHeight="1">
      <c r="A30" s="14"/>
      <c r="B30" s="83">
        <v>45208</v>
      </c>
      <c r="C30" s="87"/>
      <c r="D30" s="91" t="s">
        <v>30</v>
      </c>
      <c r="E30" s="93"/>
      <c r="F30" s="93">
        <v>200</v>
      </c>
      <c r="G30" s="93">
        <f t="shared" si="0"/>
        <v>4355273.1500000004</v>
      </c>
    </row>
    <row r="31" spans="1:7" s="36" customFormat="1" ht="15.75" customHeight="1">
      <c r="A31" s="14"/>
      <c r="B31" s="83">
        <v>45208</v>
      </c>
      <c r="C31" s="87"/>
      <c r="D31" s="91" t="s">
        <v>30</v>
      </c>
      <c r="E31" s="93"/>
      <c r="F31" s="93">
        <v>70</v>
      </c>
      <c r="G31" s="93">
        <f t="shared" si="0"/>
        <v>4355203.1500000004</v>
      </c>
    </row>
    <row r="32" spans="1:7" s="36" customFormat="1" ht="15.75" customHeight="1">
      <c r="A32" s="14"/>
      <c r="B32" s="83">
        <v>45208</v>
      </c>
      <c r="C32" s="87" t="s">
        <v>42</v>
      </c>
      <c r="D32" s="94" t="s">
        <v>43</v>
      </c>
      <c r="E32" s="93"/>
      <c r="F32" s="93">
        <v>1030000</v>
      </c>
      <c r="G32" s="93">
        <f t="shared" si="0"/>
        <v>3325203.1500000004</v>
      </c>
    </row>
    <row r="33" spans="1:7" s="36" customFormat="1" ht="15.75" customHeight="1">
      <c r="A33" s="14"/>
      <c r="B33" s="83">
        <v>45209</v>
      </c>
      <c r="C33" s="87"/>
      <c r="D33" s="87"/>
      <c r="E33" s="93">
        <v>435520</v>
      </c>
      <c r="F33" s="93"/>
      <c r="G33" s="93">
        <f t="shared" si="0"/>
        <v>3760723.1500000004</v>
      </c>
    </row>
    <row r="34" spans="1:7" s="36" customFormat="1" ht="15.75" customHeight="1">
      <c r="A34" s="14"/>
      <c r="B34" s="83">
        <v>45209</v>
      </c>
      <c r="C34" s="87" t="s">
        <v>44</v>
      </c>
      <c r="D34" s="94" t="s">
        <v>45</v>
      </c>
      <c r="E34" s="93"/>
      <c r="F34" s="93">
        <v>5100000</v>
      </c>
      <c r="G34" s="93">
        <f t="shared" si="0"/>
        <v>-1339276.8499999996</v>
      </c>
    </row>
    <row r="35" spans="1:7" s="36" customFormat="1" ht="15.75" customHeight="1">
      <c r="A35" s="14"/>
      <c r="B35" s="83">
        <v>45209</v>
      </c>
      <c r="C35" s="87" t="s">
        <v>46</v>
      </c>
      <c r="D35" s="94" t="s">
        <v>47</v>
      </c>
      <c r="E35" s="93"/>
      <c r="F35" s="93">
        <v>94400</v>
      </c>
      <c r="G35" s="93">
        <f t="shared" si="0"/>
        <v>-1433676.8499999996</v>
      </c>
    </row>
    <row r="36" spans="1:7" s="36" customFormat="1" ht="15.75" customHeight="1">
      <c r="A36" s="14"/>
      <c r="B36" s="83">
        <v>45210</v>
      </c>
      <c r="C36" s="87"/>
      <c r="D36" s="87"/>
      <c r="E36" s="93">
        <v>426425</v>
      </c>
      <c r="F36" s="93"/>
      <c r="G36" s="93">
        <f t="shared" si="0"/>
        <v>-1007251.8499999996</v>
      </c>
    </row>
    <row r="37" spans="1:7" s="36" customFormat="1" ht="15.75" customHeight="1">
      <c r="A37" s="14"/>
      <c r="B37" s="83">
        <v>45210</v>
      </c>
      <c r="C37" s="87" t="s">
        <v>48</v>
      </c>
      <c r="D37" s="94" t="s">
        <v>49</v>
      </c>
      <c r="E37" s="93"/>
      <c r="F37" s="93">
        <v>224200</v>
      </c>
      <c r="G37" s="93">
        <f t="shared" si="0"/>
        <v>-1231451.8499999996</v>
      </c>
    </row>
    <row r="38" spans="1:7" s="36" customFormat="1" ht="15.75" customHeight="1">
      <c r="A38" s="14"/>
      <c r="B38" s="83">
        <v>45211</v>
      </c>
      <c r="C38" s="87"/>
      <c r="D38" s="87"/>
      <c r="E38" s="93">
        <v>407090</v>
      </c>
      <c r="F38" s="93"/>
      <c r="G38" s="93">
        <f t="shared" si="0"/>
        <v>-824361.84999999963</v>
      </c>
    </row>
    <row r="39" spans="1:7" s="36" customFormat="1" ht="15.75" customHeight="1">
      <c r="A39" s="14"/>
      <c r="B39" s="83">
        <v>45212</v>
      </c>
      <c r="C39" s="91"/>
      <c r="D39" s="91"/>
      <c r="E39" s="93">
        <v>406750</v>
      </c>
      <c r="F39" s="93"/>
      <c r="G39" s="93">
        <f t="shared" si="0"/>
        <v>-417611.84999999963</v>
      </c>
    </row>
    <row r="40" spans="1:7" s="36" customFormat="1" ht="15.75" customHeight="1">
      <c r="A40" s="14"/>
      <c r="B40" s="83">
        <v>45213</v>
      </c>
      <c r="C40" s="91"/>
      <c r="D40" s="91"/>
      <c r="E40" s="93">
        <v>194540</v>
      </c>
      <c r="F40" s="93"/>
      <c r="G40" s="93">
        <f t="shared" si="0"/>
        <v>-223071.84999999963</v>
      </c>
    </row>
    <row r="41" spans="1:7" s="36" customFormat="1" ht="15.75" customHeight="1">
      <c r="A41" s="14"/>
      <c r="B41" s="83">
        <v>45214</v>
      </c>
      <c r="C41" s="91"/>
      <c r="D41" s="91"/>
      <c r="E41" s="93">
        <v>103380</v>
      </c>
      <c r="F41" s="93"/>
      <c r="G41" s="93">
        <f t="shared" si="0"/>
        <v>-119691.84999999963</v>
      </c>
    </row>
    <row r="42" spans="1:7" s="36" customFormat="1" ht="15.75" customHeight="1">
      <c r="A42" s="14"/>
      <c r="B42" s="83">
        <v>45215</v>
      </c>
      <c r="C42" s="91"/>
      <c r="D42" s="91"/>
      <c r="E42" s="93">
        <v>461995</v>
      </c>
      <c r="F42" s="93"/>
      <c r="G42" s="93">
        <f t="shared" si="0"/>
        <v>342303.15000000037</v>
      </c>
    </row>
    <row r="43" spans="1:7" s="36" customFormat="1" ht="15.75" customHeight="1">
      <c r="A43" s="14"/>
      <c r="B43" s="83">
        <v>45215</v>
      </c>
      <c r="C43" s="87" t="s">
        <v>52</v>
      </c>
      <c r="D43" s="94" t="s">
        <v>53</v>
      </c>
      <c r="E43" s="93"/>
      <c r="F43" s="93">
        <v>466666.64</v>
      </c>
      <c r="G43" s="93">
        <f t="shared" si="0"/>
        <v>-124363.48999999964</v>
      </c>
    </row>
    <row r="44" spans="1:7" s="36" customFormat="1" ht="15.75" customHeight="1">
      <c r="A44" s="14"/>
      <c r="B44" s="83">
        <v>45215</v>
      </c>
      <c r="C44" s="87" t="s">
        <v>54</v>
      </c>
      <c r="D44" s="94" t="s">
        <v>55</v>
      </c>
      <c r="E44" s="93"/>
      <c r="F44" s="93">
        <v>341666.65</v>
      </c>
      <c r="G44" s="93">
        <f t="shared" si="0"/>
        <v>-466030.13999999966</v>
      </c>
    </row>
    <row r="45" spans="1:7" s="36" customFormat="1" ht="15.75" customHeight="1">
      <c r="A45" s="14"/>
      <c r="B45" s="83">
        <v>45216</v>
      </c>
      <c r="C45" s="91"/>
      <c r="D45" s="91"/>
      <c r="E45" s="93">
        <v>451680</v>
      </c>
      <c r="F45" s="93"/>
      <c r="G45" s="93">
        <f t="shared" si="0"/>
        <v>-14350.139999999665</v>
      </c>
    </row>
    <row r="46" spans="1:7" s="36" customFormat="1" ht="15.75" customHeight="1">
      <c r="A46" s="14"/>
      <c r="B46" s="83">
        <v>45216</v>
      </c>
      <c r="C46" s="87" t="s">
        <v>56</v>
      </c>
      <c r="D46" s="94" t="s">
        <v>57</v>
      </c>
      <c r="E46" s="93"/>
      <c r="F46" s="93">
        <v>118000</v>
      </c>
      <c r="G46" s="93">
        <f t="shared" si="0"/>
        <v>-132350.13999999966</v>
      </c>
    </row>
    <row r="47" spans="1:7" s="36" customFormat="1" ht="15.75" customHeight="1">
      <c r="A47" s="14"/>
      <c r="B47" s="83">
        <v>45217</v>
      </c>
      <c r="C47" s="91"/>
      <c r="D47" s="90"/>
      <c r="E47" s="93">
        <v>395305</v>
      </c>
      <c r="F47" s="93"/>
      <c r="G47" s="93">
        <f t="shared" si="0"/>
        <v>262954.86000000034</v>
      </c>
    </row>
    <row r="48" spans="1:7" s="36" customFormat="1" ht="15.75" customHeight="1">
      <c r="A48" s="14"/>
      <c r="B48" s="83">
        <v>45217</v>
      </c>
      <c r="C48" s="91"/>
      <c r="D48" s="91" t="s">
        <v>30</v>
      </c>
      <c r="E48" s="93"/>
      <c r="F48" s="93">
        <v>70</v>
      </c>
      <c r="G48" s="93">
        <f t="shared" si="0"/>
        <v>262884.86000000034</v>
      </c>
    </row>
    <row r="49" spans="1:7" s="36" customFormat="1" ht="15.75" customHeight="1">
      <c r="A49" s="14"/>
      <c r="B49" s="83">
        <v>45217</v>
      </c>
      <c r="C49" s="87" t="s">
        <v>58</v>
      </c>
      <c r="D49" s="94" t="s">
        <v>59</v>
      </c>
      <c r="E49" s="93"/>
      <c r="F49" s="93">
        <v>797100.01</v>
      </c>
      <c r="G49" s="93">
        <f t="shared" si="0"/>
        <v>-534215.14999999967</v>
      </c>
    </row>
    <row r="50" spans="1:7" s="36" customFormat="1" ht="15.75" customHeight="1">
      <c r="A50" s="14"/>
      <c r="B50" s="83">
        <v>45218</v>
      </c>
      <c r="C50" s="87"/>
      <c r="D50" s="91"/>
      <c r="E50" s="93">
        <v>392935</v>
      </c>
      <c r="F50" s="93"/>
      <c r="G50" s="93">
        <f t="shared" si="0"/>
        <v>-141280.14999999967</v>
      </c>
    </row>
    <row r="51" spans="1:7" s="36" customFormat="1" ht="15.75" customHeight="1">
      <c r="A51" s="14"/>
      <c r="B51" s="83">
        <v>45218</v>
      </c>
      <c r="C51" s="87" t="s">
        <v>64</v>
      </c>
      <c r="D51" s="94" t="s">
        <v>65</v>
      </c>
      <c r="E51" s="93"/>
      <c r="F51" s="93">
        <v>637200</v>
      </c>
      <c r="G51" s="93">
        <f t="shared" si="0"/>
        <v>-778480.14999999967</v>
      </c>
    </row>
    <row r="52" spans="1:7" s="2" customFormat="1" ht="15.75" customHeight="1">
      <c r="A52" s="20"/>
      <c r="B52" s="83">
        <v>45219</v>
      </c>
      <c r="C52" s="87"/>
      <c r="D52" s="87"/>
      <c r="E52" s="93">
        <v>983451.6</v>
      </c>
      <c r="F52" s="93"/>
      <c r="G52" s="93">
        <f t="shared" si="0"/>
        <v>204971.4500000003</v>
      </c>
    </row>
    <row r="53" spans="1:7" s="2" customFormat="1" ht="15.75" customHeight="1">
      <c r="A53" s="20"/>
      <c r="B53" s="83">
        <v>45219</v>
      </c>
      <c r="C53" s="87"/>
      <c r="D53" s="91" t="s">
        <v>30</v>
      </c>
      <c r="E53" s="93"/>
      <c r="F53" s="93">
        <v>105</v>
      </c>
      <c r="G53" s="93">
        <f t="shared" si="0"/>
        <v>204866.4500000003</v>
      </c>
    </row>
    <row r="54" spans="1:7" s="36" customFormat="1" ht="15.75" customHeight="1">
      <c r="A54" s="14"/>
      <c r="B54" s="83">
        <v>45220</v>
      </c>
      <c r="C54" s="91"/>
      <c r="D54" s="91"/>
      <c r="E54" s="88">
        <v>199420</v>
      </c>
      <c r="F54" s="93"/>
      <c r="G54" s="93">
        <f t="shared" si="0"/>
        <v>404286.4500000003</v>
      </c>
    </row>
    <row r="55" spans="1:7" s="36" customFormat="1" ht="15.75" customHeight="1">
      <c r="A55" s="14"/>
      <c r="B55" s="83">
        <v>45221</v>
      </c>
      <c r="C55" s="98"/>
      <c r="D55" s="98"/>
      <c r="E55" s="88">
        <v>93940</v>
      </c>
      <c r="F55" s="93"/>
      <c r="G55" s="93">
        <f t="shared" si="0"/>
        <v>498226.4500000003</v>
      </c>
    </row>
    <row r="56" spans="1:7" s="36" customFormat="1" ht="15.75" customHeight="1">
      <c r="A56" s="14"/>
      <c r="B56" s="83">
        <v>45222</v>
      </c>
      <c r="C56" s="91"/>
      <c r="D56" s="91"/>
      <c r="E56" s="93">
        <v>459130</v>
      </c>
      <c r="F56" s="93"/>
      <c r="G56" s="93">
        <f t="shared" si="0"/>
        <v>957356.4500000003</v>
      </c>
    </row>
    <row r="57" spans="1:7" s="36" customFormat="1" ht="15.75" customHeight="1">
      <c r="A57" s="14"/>
      <c r="B57" s="83">
        <v>45222</v>
      </c>
      <c r="C57" s="87" t="s">
        <v>66</v>
      </c>
      <c r="D57" s="94" t="s">
        <v>67</v>
      </c>
      <c r="E57" s="93"/>
      <c r="F57" s="93">
        <v>275000</v>
      </c>
      <c r="G57" s="93">
        <f t="shared" si="0"/>
        <v>682356.4500000003</v>
      </c>
    </row>
    <row r="58" spans="1:7" s="36" customFormat="1" ht="15.75" customHeight="1">
      <c r="A58" s="14"/>
      <c r="B58" s="83">
        <v>45223</v>
      </c>
      <c r="C58" s="91"/>
      <c r="D58" s="91"/>
      <c r="E58" s="93">
        <v>410265</v>
      </c>
      <c r="F58" s="93"/>
      <c r="G58" s="93">
        <f t="shared" si="0"/>
        <v>1092621.4500000002</v>
      </c>
    </row>
    <row r="59" spans="1:7" s="36" customFormat="1" ht="15.75" customHeight="1">
      <c r="A59" s="14"/>
      <c r="B59" s="83">
        <v>45223</v>
      </c>
      <c r="C59" s="87" t="s">
        <v>68</v>
      </c>
      <c r="D59" s="94" t="s">
        <v>70</v>
      </c>
      <c r="E59" s="93"/>
      <c r="F59" s="93">
        <v>1945927.83</v>
      </c>
      <c r="G59" s="93">
        <f t="shared" si="0"/>
        <v>-853306.37999999989</v>
      </c>
    </row>
    <row r="60" spans="1:7" s="36" customFormat="1" ht="15.75" customHeight="1">
      <c r="A60" s="14"/>
      <c r="B60" s="83">
        <v>45224</v>
      </c>
      <c r="C60" s="91"/>
      <c r="D60" s="91"/>
      <c r="E60" s="93">
        <v>382090</v>
      </c>
      <c r="F60" s="93"/>
      <c r="G60" s="93">
        <f t="shared" si="0"/>
        <v>-471216.37999999989</v>
      </c>
    </row>
    <row r="61" spans="1:7" s="36" customFormat="1" ht="15.75" customHeight="1">
      <c r="A61" s="14"/>
      <c r="B61" s="83">
        <v>45224</v>
      </c>
      <c r="C61" s="87" t="s">
        <v>69</v>
      </c>
      <c r="D61" s="94" t="s">
        <v>71</v>
      </c>
      <c r="E61" s="93"/>
      <c r="F61" s="93">
        <v>106200</v>
      </c>
      <c r="G61" s="93">
        <f t="shared" si="0"/>
        <v>-577416.37999999989</v>
      </c>
    </row>
    <row r="62" spans="1:7" s="36" customFormat="1" ht="15.75" customHeight="1">
      <c r="A62" s="14"/>
      <c r="B62" s="83">
        <v>45224</v>
      </c>
      <c r="C62" s="87" t="s">
        <v>33</v>
      </c>
      <c r="D62" s="94" t="s">
        <v>72</v>
      </c>
      <c r="E62" s="93"/>
      <c r="F62" s="93">
        <v>112100</v>
      </c>
      <c r="G62" s="93">
        <f t="shared" si="0"/>
        <v>-689516.37999999989</v>
      </c>
    </row>
    <row r="63" spans="1:7" s="36" customFormat="1" ht="15.75" customHeight="1">
      <c r="A63" s="14"/>
      <c r="B63" s="83">
        <v>45225</v>
      </c>
      <c r="C63" s="91"/>
      <c r="D63" s="91"/>
      <c r="E63" s="93">
        <v>400200</v>
      </c>
      <c r="F63" s="93"/>
      <c r="G63" s="93">
        <f t="shared" si="0"/>
        <v>-289316.37999999989</v>
      </c>
    </row>
    <row r="64" spans="1:7" s="36" customFormat="1" ht="15.75" customHeight="1">
      <c r="A64" s="14"/>
      <c r="B64" s="83">
        <v>45225</v>
      </c>
      <c r="C64" s="87" t="s">
        <v>73</v>
      </c>
      <c r="D64" s="94" t="s">
        <v>34</v>
      </c>
      <c r="E64" s="93"/>
      <c r="F64" s="93">
        <v>685987</v>
      </c>
      <c r="G64" s="93">
        <f t="shared" si="0"/>
        <v>-975303.37999999989</v>
      </c>
    </row>
    <row r="65" spans="1:12" s="36" customFormat="1" ht="15.75" customHeight="1">
      <c r="A65" s="14"/>
      <c r="B65" s="83">
        <v>45226</v>
      </c>
      <c r="C65" s="91"/>
      <c r="D65" s="91"/>
      <c r="E65" s="93">
        <v>385965</v>
      </c>
      <c r="F65" s="93"/>
      <c r="G65" s="93">
        <f t="shared" si="0"/>
        <v>-589338.37999999989</v>
      </c>
    </row>
    <row r="66" spans="1:12" s="36" customFormat="1" ht="15.75" customHeight="1">
      <c r="A66" s="14"/>
      <c r="B66" s="83">
        <v>45226</v>
      </c>
      <c r="C66" s="91"/>
      <c r="D66" s="91" t="s">
        <v>30</v>
      </c>
      <c r="E66" s="93"/>
      <c r="F66" s="93">
        <v>200</v>
      </c>
      <c r="G66" s="93">
        <f>SUM(G65+E66-F66)</f>
        <v>-589538.37999999989</v>
      </c>
    </row>
    <row r="67" spans="1:12" s="36" customFormat="1" ht="15.75" customHeight="1">
      <c r="A67" s="14"/>
      <c r="B67" s="83">
        <v>45227</v>
      </c>
      <c r="C67" s="91"/>
      <c r="D67" s="99"/>
      <c r="E67" s="93">
        <v>193965</v>
      </c>
      <c r="F67" s="93"/>
      <c r="G67" s="93">
        <f t="shared" si="0"/>
        <v>-395573.37999999989</v>
      </c>
    </row>
    <row r="68" spans="1:12" s="36" customFormat="1" ht="15.75" customHeight="1">
      <c r="A68" s="14"/>
      <c r="B68" s="83">
        <v>45228</v>
      </c>
      <c r="C68" s="91"/>
      <c r="D68" s="91"/>
      <c r="E68" s="93">
        <v>97355</v>
      </c>
      <c r="F68" s="93"/>
      <c r="G68" s="93">
        <f t="shared" si="0"/>
        <v>-298218.37999999989</v>
      </c>
      <c r="K68" s="5"/>
      <c r="L68" s="4"/>
    </row>
    <row r="69" spans="1:12" s="36" customFormat="1" ht="15.75" customHeight="1">
      <c r="A69" s="14"/>
      <c r="B69" s="83">
        <v>45229</v>
      </c>
      <c r="C69" s="91"/>
      <c r="D69" s="91"/>
      <c r="E69" s="93">
        <v>463165</v>
      </c>
      <c r="F69" s="93"/>
      <c r="G69" s="93">
        <f t="shared" si="0"/>
        <v>164946.62000000011</v>
      </c>
      <c r="L69" s="5"/>
    </row>
    <row r="70" spans="1:12" s="36" customFormat="1" ht="15.75" customHeight="1">
      <c r="A70" s="14"/>
      <c r="B70" s="83">
        <v>45229</v>
      </c>
      <c r="C70" s="91"/>
      <c r="D70" s="91" t="s">
        <v>30</v>
      </c>
      <c r="E70" s="93"/>
      <c r="F70" s="93">
        <v>60</v>
      </c>
      <c r="G70" s="93">
        <f t="shared" si="0"/>
        <v>164886.62000000011</v>
      </c>
      <c r="L70" s="5"/>
    </row>
    <row r="71" spans="1:12" s="36" customFormat="1" ht="15.75" customHeight="1">
      <c r="A71" s="14"/>
      <c r="B71" s="83">
        <v>45230</v>
      </c>
      <c r="C71" s="91"/>
      <c r="D71" s="91"/>
      <c r="E71" s="93">
        <v>439385</v>
      </c>
      <c r="F71" s="93"/>
      <c r="G71" s="93">
        <f t="shared" si="0"/>
        <v>604271.62000000011</v>
      </c>
    </row>
    <row r="72" spans="1:12" ht="21" customHeight="1" thickBot="1">
      <c r="A72" s="14"/>
      <c r="B72" s="114"/>
      <c r="C72" s="115"/>
      <c r="D72" s="116" t="s">
        <v>11</v>
      </c>
      <c r="E72" s="117">
        <f>SUM(E12:E71)</f>
        <v>12780436.6</v>
      </c>
      <c r="F72" s="117">
        <f>SUM(F12:F71)</f>
        <v>17222850</v>
      </c>
      <c r="G72" s="118"/>
      <c r="K72" s="4"/>
    </row>
    <row r="73" spans="1:12" s="2" customFormat="1" ht="21" customHeight="1">
      <c r="A73" s="20"/>
      <c r="B73" s="67"/>
      <c r="C73" s="22"/>
      <c r="D73" s="72"/>
      <c r="E73" s="68"/>
      <c r="F73" s="23"/>
      <c r="G73" s="23"/>
    </row>
    <row r="74" spans="1:12" s="2" customFormat="1" ht="21" customHeight="1">
      <c r="A74" s="20"/>
      <c r="B74" s="67"/>
      <c r="C74" s="22"/>
      <c r="D74" s="22"/>
      <c r="E74" s="68"/>
      <c r="F74" s="23"/>
      <c r="G74" s="23"/>
      <c r="H74" s="3"/>
    </row>
    <row r="75" spans="1:12" s="36" customFormat="1" ht="15.75">
      <c r="A75" s="26"/>
      <c r="B75" s="27"/>
      <c r="C75" s="28"/>
      <c r="D75" s="29"/>
      <c r="E75" s="71"/>
      <c r="F75" s="89"/>
      <c r="G75" s="31"/>
      <c r="H75" s="4"/>
    </row>
    <row r="76" spans="1:12" s="36" customFormat="1" ht="15.75">
      <c r="B76" s="104" t="s">
        <v>21</v>
      </c>
      <c r="C76" s="104"/>
      <c r="D76" s="109" t="s">
        <v>31</v>
      </c>
      <c r="E76" s="109"/>
      <c r="F76" s="106" t="s">
        <v>25</v>
      </c>
      <c r="G76" s="106"/>
      <c r="H76" s="4"/>
    </row>
    <row r="77" spans="1:12" s="36" customFormat="1" ht="15.75">
      <c r="B77" s="105" t="s">
        <v>22</v>
      </c>
      <c r="C77" s="105"/>
      <c r="D77" s="109" t="s">
        <v>28</v>
      </c>
      <c r="E77" s="109"/>
      <c r="F77" s="107" t="s">
        <v>19</v>
      </c>
      <c r="G77" s="107"/>
    </row>
    <row r="78" spans="1:12" s="36" customFormat="1" ht="15.75">
      <c r="B78" s="106" t="s">
        <v>23</v>
      </c>
      <c r="C78" s="106"/>
      <c r="D78" s="110" t="s">
        <v>29</v>
      </c>
      <c r="E78" s="110"/>
      <c r="F78" s="108" t="s">
        <v>20</v>
      </c>
      <c r="G78" s="108"/>
    </row>
    <row r="79" spans="1:12" s="36" customFormat="1" ht="15.75">
      <c r="A79" s="14"/>
      <c r="B79" s="10"/>
      <c r="C79" s="10"/>
      <c r="D79" s="12"/>
      <c r="E79" s="5"/>
      <c r="F79" s="7"/>
      <c r="G79" s="4"/>
    </row>
  </sheetData>
  <mergeCells count="13">
    <mergeCell ref="B77:C77"/>
    <mergeCell ref="B78:C78"/>
    <mergeCell ref="F76:G76"/>
    <mergeCell ref="F77:G77"/>
    <mergeCell ref="F78:G78"/>
    <mergeCell ref="D76:E76"/>
    <mergeCell ref="D77:E77"/>
    <mergeCell ref="D78:E78"/>
    <mergeCell ref="B6:G6"/>
    <mergeCell ref="B5:G5"/>
    <mergeCell ref="B7:G7"/>
    <mergeCell ref="B9:G9"/>
    <mergeCell ref="B76:C76"/>
  </mergeCells>
  <pageMargins left="0.19685039370078741" right="0.19685039370078741" top="0.19685039370078741" bottom="0.15748031496062992" header="0.19685039370078741" footer="0.15748031496062992"/>
  <pageSetup scale="7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69"/>
  <sheetViews>
    <sheetView tabSelected="1" topLeftCell="A10" workbookViewId="0">
      <selection activeCell="L16" sqref="L16"/>
    </sheetView>
  </sheetViews>
  <sheetFormatPr baseColWidth="10" defaultRowHeight="15"/>
  <cols>
    <col min="1" max="1" width="3.140625" style="1" customWidth="1"/>
    <col min="2" max="2" width="11.7109375" style="12" customWidth="1"/>
    <col min="3" max="3" width="18.5703125" style="10" customWidth="1"/>
    <col min="4" max="4" width="25.28515625" style="12" customWidth="1"/>
    <col min="5" max="5" width="17" style="7" customWidth="1"/>
    <col min="6" max="6" width="15.42578125" style="7" customWidth="1"/>
    <col min="7" max="7" width="25" style="1" customWidth="1"/>
    <col min="8" max="8" width="8" style="1" customWidth="1"/>
    <col min="9" max="9" width="14.140625" style="5" bestFit="1" customWidth="1"/>
    <col min="10" max="10" width="11.42578125" style="5"/>
    <col min="11" max="11" width="13.140625" style="5" bestFit="1" customWidth="1"/>
    <col min="12" max="16384" width="11.42578125" style="1"/>
  </cols>
  <sheetData>
    <row r="1" spans="1:11" s="36" customFormat="1">
      <c r="B1" s="12"/>
      <c r="C1" s="10"/>
      <c r="D1" s="12"/>
      <c r="E1" s="7"/>
      <c r="F1" s="7"/>
      <c r="I1" s="5"/>
      <c r="J1" s="5"/>
      <c r="K1" s="5"/>
    </row>
    <row r="2" spans="1:11">
      <c r="B2" s="11"/>
      <c r="C2" s="13"/>
      <c r="D2" s="11"/>
      <c r="E2" s="9"/>
      <c r="F2" s="9"/>
      <c r="G2" s="6"/>
    </row>
    <row r="3" spans="1:11">
      <c r="B3" s="11"/>
      <c r="C3" s="13"/>
      <c r="D3" s="11"/>
      <c r="E3" s="9"/>
      <c r="F3" s="9"/>
      <c r="G3" s="6"/>
    </row>
    <row r="4" spans="1:11">
      <c r="B4" s="11"/>
      <c r="C4" s="13"/>
      <c r="D4" s="11"/>
      <c r="E4" s="9"/>
      <c r="F4" s="9"/>
      <c r="G4" s="6"/>
    </row>
    <row r="5" spans="1:11" s="36" customFormat="1">
      <c r="B5" s="11"/>
      <c r="C5" s="13"/>
      <c r="D5" s="11"/>
      <c r="E5" s="9"/>
      <c r="F5" s="9"/>
      <c r="G5" s="6"/>
      <c r="I5" s="5"/>
      <c r="J5" s="5"/>
      <c r="K5" s="5"/>
    </row>
    <row r="6" spans="1:11" ht="18.75">
      <c r="B6" s="100" t="s">
        <v>9</v>
      </c>
      <c r="C6" s="100"/>
      <c r="D6" s="100"/>
      <c r="E6" s="100"/>
      <c r="F6" s="100"/>
      <c r="G6" s="100"/>
    </row>
    <row r="7" spans="1:11" ht="18.75">
      <c r="B7" s="100" t="s">
        <v>8</v>
      </c>
      <c r="C7" s="100"/>
      <c r="D7" s="100"/>
      <c r="E7" s="100"/>
      <c r="F7" s="100"/>
      <c r="G7" s="100"/>
    </row>
    <row r="8" spans="1:11" ht="18.75">
      <c r="B8" s="100" t="s">
        <v>75</v>
      </c>
      <c r="C8" s="100"/>
      <c r="D8" s="100"/>
      <c r="E8" s="100"/>
      <c r="F8" s="100"/>
      <c r="G8" s="100"/>
    </row>
    <row r="9" spans="1:11" ht="16.5" thickBot="1">
      <c r="A9" s="14"/>
      <c r="B9" s="15"/>
      <c r="C9" s="16"/>
      <c r="D9" s="15"/>
      <c r="E9" s="18"/>
      <c r="F9" s="18"/>
      <c r="G9" s="19"/>
    </row>
    <row r="10" spans="1:11" ht="17.25" thickBot="1">
      <c r="A10" s="14"/>
      <c r="B10" s="111" t="s">
        <v>12</v>
      </c>
      <c r="C10" s="112"/>
      <c r="D10" s="112"/>
      <c r="E10" s="112"/>
      <c r="F10" s="112"/>
      <c r="G10" s="113"/>
    </row>
    <row r="11" spans="1:11" ht="16.5" thickBot="1">
      <c r="A11" s="14"/>
      <c r="B11" s="37"/>
      <c r="C11" s="39"/>
      <c r="D11" s="38"/>
      <c r="E11" s="40"/>
      <c r="F11" s="41"/>
      <c r="G11" s="42" t="s">
        <v>6</v>
      </c>
    </row>
    <row r="12" spans="1:11" ht="16.5" thickBot="1">
      <c r="A12" s="14"/>
      <c r="B12" s="37" t="s">
        <v>0</v>
      </c>
      <c r="C12" s="43" t="s">
        <v>1</v>
      </c>
      <c r="D12" s="38" t="s">
        <v>2</v>
      </c>
      <c r="E12" s="44" t="s">
        <v>3</v>
      </c>
      <c r="F12" s="45" t="s">
        <v>4</v>
      </c>
      <c r="G12" s="44" t="s">
        <v>5</v>
      </c>
    </row>
    <row r="13" spans="1:11" s="2" customFormat="1" ht="16.5" customHeight="1">
      <c r="A13" s="20"/>
      <c r="B13" s="61">
        <v>45199</v>
      </c>
      <c r="C13" s="46"/>
      <c r="D13" s="47" t="s">
        <v>6</v>
      </c>
      <c r="E13" s="48"/>
      <c r="F13" s="49"/>
      <c r="G13" s="63">
        <v>25720469.239999998</v>
      </c>
      <c r="I13" s="7"/>
      <c r="J13" s="7"/>
      <c r="K13" s="7"/>
    </row>
    <row r="14" spans="1:11" s="2" customFormat="1" ht="16.5" customHeight="1">
      <c r="A14" s="20"/>
      <c r="B14" s="62">
        <v>45200</v>
      </c>
      <c r="C14" s="50"/>
      <c r="D14" s="51"/>
      <c r="E14" s="52">
        <v>63420</v>
      </c>
      <c r="F14" s="53"/>
      <c r="G14" s="48">
        <f>SUM(G13+E14-F14)</f>
        <v>25783889.239999998</v>
      </c>
      <c r="I14" s="7"/>
      <c r="J14" s="7"/>
      <c r="K14" s="7"/>
    </row>
    <row r="15" spans="1:11" ht="15.75" customHeight="1">
      <c r="A15" s="14"/>
      <c r="B15" s="62">
        <v>45201</v>
      </c>
      <c r="C15" s="50"/>
      <c r="D15" s="54"/>
      <c r="E15" s="52">
        <v>248060</v>
      </c>
      <c r="F15" s="53"/>
      <c r="G15" s="48">
        <f t="shared" ref="G15:G45" si="0">SUM(G14+E15-F15)</f>
        <v>26031949.239999998</v>
      </c>
    </row>
    <row r="16" spans="1:11" ht="15.75">
      <c r="A16" s="14" t="s">
        <v>18</v>
      </c>
      <c r="B16" s="62">
        <v>45202</v>
      </c>
      <c r="C16" s="50"/>
      <c r="D16" s="54"/>
      <c r="E16" s="52">
        <v>254895</v>
      </c>
      <c r="F16" s="53"/>
      <c r="G16" s="48">
        <f t="shared" si="0"/>
        <v>26286844.239999998</v>
      </c>
    </row>
    <row r="17" spans="1:11" ht="15.75">
      <c r="A17" s="14"/>
      <c r="B17" s="62">
        <v>45203</v>
      </c>
      <c r="C17" s="50"/>
      <c r="D17" s="51"/>
      <c r="E17" s="52">
        <v>252195</v>
      </c>
      <c r="F17" s="53"/>
      <c r="G17" s="48">
        <f t="shared" si="0"/>
        <v>26539039.239999998</v>
      </c>
    </row>
    <row r="18" spans="1:11" ht="15.75">
      <c r="A18" s="14"/>
      <c r="B18" s="62">
        <v>45204</v>
      </c>
      <c r="C18" s="55"/>
      <c r="D18" s="51"/>
      <c r="E18" s="52">
        <v>242100</v>
      </c>
      <c r="F18" s="53"/>
      <c r="G18" s="48">
        <f t="shared" si="0"/>
        <v>26781139.239999998</v>
      </c>
    </row>
    <row r="19" spans="1:11" ht="15.75">
      <c r="A19" s="14"/>
      <c r="B19" s="62">
        <v>45205</v>
      </c>
      <c r="C19" s="50"/>
      <c r="D19" s="51"/>
      <c r="E19" s="52">
        <v>246825</v>
      </c>
      <c r="F19" s="53"/>
      <c r="G19" s="48">
        <f t="shared" si="0"/>
        <v>27027964.239999998</v>
      </c>
    </row>
    <row r="20" spans="1:11" s="2" customFormat="1" ht="15.75">
      <c r="A20" s="20"/>
      <c r="B20" s="62">
        <v>45206</v>
      </c>
      <c r="C20" s="56"/>
      <c r="D20" s="51"/>
      <c r="E20" s="52">
        <v>133035</v>
      </c>
      <c r="F20" s="53"/>
      <c r="G20" s="48">
        <f t="shared" si="0"/>
        <v>27160999.239999998</v>
      </c>
      <c r="I20" s="7"/>
      <c r="J20" s="7"/>
      <c r="K20" s="7"/>
    </row>
    <row r="21" spans="1:11" s="2" customFormat="1" ht="15.75">
      <c r="A21" s="20"/>
      <c r="B21" s="62">
        <v>45207</v>
      </c>
      <c r="C21" s="55"/>
      <c r="D21" s="51"/>
      <c r="E21" s="52">
        <v>57750</v>
      </c>
      <c r="F21" s="53"/>
      <c r="G21" s="48">
        <f t="shared" si="0"/>
        <v>27218749.239999998</v>
      </c>
      <c r="I21" s="7"/>
      <c r="J21" s="7"/>
      <c r="K21" s="7"/>
    </row>
    <row r="22" spans="1:11" s="2" customFormat="1" ht="15.75">
      <c r="A22" s="20"/>
      <c r="B22" s="62">
        <v>45208</v>
      </c>
      <c r="C22" s="55"/>
      <c r="D22" s="51"/>
      <c r="E22" s="52">
        <v>253240</v>
      </c>
      <c r="F22" s="53"/>
      <c r="G22" s="48">
        <f t="shared" si="0"/>
        <v>27471989.239999998</v>
      </c>
      <c r="I22" s="7"/>
      <c r="J22" s="7"/>
      <c r="K22" s="7"/>
    </row>
    <row r="23" spans="1:11" s="2" customFormat="1" ht="15.75">
      <c r="A23" s="20"/>
      <c r="B23" s="62">
        <v>45209</v>
      </c>
      <c r="C23" s="55"/>
      <c r="D23" s="51"/>
      <c r="E23" s="52">
        <v>244875</v>
      </c>
      <c r="F23" s="53"/>
      <c r="G23" s="48">
        <f t="shared" si="0"/>
        <v>27716864.239999998</v>
      </c>
      <c r="I23" s="7"/>
      <c r="J23" s="7"/>
      <c r="K23" s="7"/>
    </row>
    <row r="24" spans="1:11" s="2" customFormat="1" ht="15.75">
      <c r="A24" s="20"/>
      <c r="B24" s="62">
        <v>45210</v>
      </c>
      <c r="C24" s="55"/>
      <c r="D24" s="51"/>
      <c r="E24" s="52">
        <v>238635</v>
      </c>
      <c r="F24" s="53"/>
      <c r="G24" s="48">
        <f t="shared" si="0"/>
        <v>27955499.239999998</v>
      </c>
      <c r="I24" s="7"/>
      <c r="J24" s="7"/>
      <c r="K24" s="7"/>
    </row>
    <row r="25" spans="1:11" s="2" customFormat="1" ht="15.75">
      <c r="A25" s="20"/>
      <c r="B25" s="62">
        <v>45211</v>
      </c>
      <c r="C25" s="55"/>
      <c r="D25" s="51"/>
      <c r="E25" s="52">
        <v>253335</v>
      </c>
      <c r="F25" s="53"/>
      <c r="G25" s="48">
        <f t="shared" si="0"/>
        <v>28208834.239999998</v>
      </c>
      <c r="I25" s="7"/>
      <c r="J25" s="7"/>
      <c r="K25" s="7"/>
    </row>
    <row r="26" spans="1:11" s="2" customFormat="1" ht="15.75">
      <c r="A26" s="20"/>
      <c r="B26" s="62">
        <v>45211</v>
      </c>
      <c r="C26" s="87" t="s">
        <v>50</v>
      </c>
      <c r="D26" s="94" t="s">
        <v>51</v>
      </c>
      <c r="E26" s="93"/>
      <c r="F26" s="93">
        <v>2026708.3</v>
      </c>
      <c r="G26" s="48">
        <f t="shared" si="0"/>
        <v>26182125.939999998</v>
      </c>
      <c r="I26" s="7"/>
      <c r="J26" s="7"/>
      <c r="K26" s="7"/>
    </row>
    <row r="27" spans="1:11" s="2" customFormat="1" ht="15.75">
      <c r="A27" s="20"/>
      <c r="B27" s="62">
        <v>45212</v>
      </c>
      <c r="C27" s="55"/>
      <c r="D27" s="51"/>
      <c r="E27" s="64">
        <v>227370</v>
      </c>
      <c r="F27" s="65"/>
      <c r="G27" s="48">
        <f t="shared" si="0"/>
        <v>26409495.939999998</v>
      </c>
      <c r="I27" s="7"/>
      <c r="J27" s="7"/>
      <c r="K27" s="7"/>
    </row>
    <row r="28" spans="1:11" s="2" customFormat="1" ht="15.75">
      <c r="A28" s="20"/>
      <c r="B28" s="62">
        <v>45213</v>
      </c>
      <c r="C28" s="55"/>
      <c r="D28" s="51"/>
      <c r="E28" s="69">
        <v>135500</v>
      </c>
      <c r="F28" s="53"/>
      <c r="G28" s="48">
        <f t="shared" si="0"/>
        <v>26544995.939999998</v>
      </c>
      <c r="I28" s="7"/>
      <c r="J28" s="7"/>
      <c r="K28" s="7"/>
    </row>
    <row r="29" spans="1:11" s="2" customFormat="1" ht="15.75">
      <c r="A29" s="20"/>
      <c r="B29" s="62">
        <v>45214</v>
      </c>
      <c r="C29" s="55"/>
      <c r="D29" s="51"/>
      <c r="E29" s="52">
        <v>65745</v>
      </c>
      <c r="F29" s="53"/>
      <c r="G29" s="48">
        <f t="shared" si="0"/>
        <v>26610740.939999998</v>
      </c>
      <c r="I29" s="7"/>
      <c r="J29" s="7"/>
      <c r="K29" s="7"/>
    </row>
    <row r="30" spans="1:11" s="2" customFormat="1" ht="15.75">
      <c r="A30" s="20"/>
      <c r="B30" s="62">
        <v>45215</v>
      </c>
      <c r="C30" s="55"/>
      <c r="D30" s="51"/>
      <c r="E30" s="52">
        <v>255765</v>
      </c>
      <c r="F30" s="53"/>
      <c r="G30" s="48">
        <f t="shared" si="0"/>
        <v>26866505.939999998</v>
      </c>
      <c r="I30" s="7"/>
      <c r="J30" s="7"/>
      <c r="K30" s="7"/>
    </row>
    <row r="31" spans="1:11" s="2" customFormat="1" ht="15.75">
      <c r="A31" s="20"/>
      <c r="B31" s="62">
        <v>45216</v>
      </c>
      <c r="C31" s="55"/>
      <c r="D31" s="51"/>
      <c r="E31" s="52">
        <v>241855</v>
      </c>
      <c r="F31" s="53"/>
      <c r="G31" s="48">
        <f t="shared" si="0"/>
        <v>27108360.939999998</v>
      </c>
      <c r="I31" s="7"/>
      <c r="J31" s="7"/>
      <c r="K31" s="7"/>
    </row>
    <row r="32" spans="1:11" s="2" customFormat="1" ht="15.75">
      <c r="A32" s="20"/>
      <c r="B32" s="62">
        <v>45217</v>
      </c>
      <c r="C32" s="55"/>
      <c r="D32" s="51"/>
      <c r="E32" s="52">
        <v>242640</v>
      </c>
      <c r="F32" s="53"/>
      <c r="G32" s="48">
        <f t="shared" si="0"/>
        <v>27351000.939999998</v>
      </c>
      <c r="I32" s="7"/>
      <c r="J32" s="7"/>
      <c r="K32" s="7"/>
    </row>
    <row r="33" spans="1:11" s="2" customFormat="1" ht="15.75">
      <c r="A33" s="20"/>
      <c r="B33" s="62">
        <v>45218</v>
      </c>
      <c r="C33" s="55"/>
      <c r="D33" s="51"/>
      <c r="E33" s="52">
        <v>246975</v>
      </c>
      <c r="F33" s="53"/>
      <c r="G33" s="48">
        <f t="shared" si="0"/>
        <v>27597975.939999998</v>
      </c>
      <c r="I33" s="7"/>
      <c r="J33" s="7"/>
      <c r="K33" s="7"/>
    </row>
    <row r="34" spans="1:11" s="2" customFormat="1" ht="15.75">
      <c r="A34" s="20"/>
      <c r="B34" s="62">
        <v>45219</v>
      </c>
      <c r="C34" s="55"/>
      <c r="D34" s="51"/>
      <c r="E34" s="52">
        <v>228240</v>
      </c>
      <c r="F34" s="92"/>
      <c r="G34" s="48">
        <f t="shared" si="0"/>
        <v>27826215.939999998</v>
      </c>
      <c r="I34" s="7"/>
      <c r="J34" s="7"/>
      <c r="K34" s="7"/>
    </row>
    <row r="35" spans="1:11" s="2" customFormat="1" ht="15.75">
      <c r="A35" s="20"/>
      <c r="B35" s="62">
        <v>45220</v>
      </c>
      <c r="C35" s="55"/>
      <c r="D35" s="51"/>
      <c r="E35" s="52">
        <v>139245</v>
      </c>
      <c r="F35" s="92"/>
      <c r="G35" s="48">
        <f t="shared" si="0"/>
        <v>27965460.939999998</v>
      </c>
      <c r="I35" s="7"/>
      <c r="J35" s="7"/>
      <c r="K35" s="7"/>
    </row>
    <row r="36" spans="1:11" s="2" customFormat="1" ht="15.75">
      <c r="A36" s="20"/>
      <c r="B36" s="62">
        <v>45221</v>
      </c>
      <c r="C36" s="55"/>
      <c r="D36" s="51"/>
      <c r="E36" s="52">
        <v>65925</v>
      </c>
      <c r="F36" s="92"/>
      <c r="G36" s="48">
        <f t="shared" si="0"/>
        <v>28031385.939999998</v>
      </c>
      <c r="I36" s="7"/>
      <c r="J36" s="7"/>
      <c r="K36" s="7"/>
    </row>
    <row r="37" spans="1:11" s="2" customFormat="1" ht="15.75">
      <c r="A37" s="20"/>
      <c r="B37" s="62">
        <v>45222</v>
      </c>
      <c r="C37" s="55"/>
      <c r="D37" s="51"/>
      <c r="E37" s="52">
        <v>225525</v>
      </c>
      <c r="F37" s="92"/>
      <c r="G37" s="48">
        <f t="shared" si="0"/>
        <v>28256910.939999998</v>
      </c>
      <c r="I37" s="7"/>
      <c r="J37" s="7"/>
      <c r="K37" s="7"/>
    </row>
    <row r="38" spans="1:11" s="2" customFormat="1" ht="15.75">
      <c r="A38" s="20"/>
      <c r="B38" s="62">
        <v>45223</v>
      </c>
      <c r="C38" s="55"/>
      <c r="D38" s="51"/>
      <c r="E38" s="52">
        <v>228960</v>
      </c>
      <c r="F38" s="92"/>
      <c r="G38" s="48">
        <f t="shared" si="0"/>
        <v>28485870.939999998</v>
      </c>
      <c r="I38" s="7"/>
      <c r="J38" s="7"/>
      <c r="K38" s="7"/>
    </row>
    <row r="39" spans="1:11" s="2" customFormat="1" ht="15" customHeight="1">
      <c r="A39" s="20"/>
      <c r="B39" s="62">
        <v>45224</v>
      </c>
      <c r="C39" s="55"/>
      <c r="D39" s="51"/>
      <c r="E39" s="52">
        <v>252330</v>
      </c>
      <c r="F39" s="92"/>
      <c r="G39" s="48">
        <f t="shared" si="0"/>
        <v>28738200.939999998</v>
      </c>
      <c r="I39" s="7"/>
      <c r="J39" s="7"/>
      <c r="K39" s="7"/>
    </row>
    <row r="40" spans="1:11" s="2" customFormat="1" ht="15.75">
      <c r="A40" s="20"/>
      <c r="B40" s="62">
        <v>45225</v>
      </c>
      <c r="C40" s="55"/>
      <c r="D40" s="51"/>
      <c r="E40" s="52">
        <v>217965</v>
      </c>
      <c r="F40" s="92"/>
      <c r="G40" s="48">
        <f t="shared" si="0"/>
        <v>28956165.939999998</v>
      </c>
      <c r="I40" s="7"/>
      <c r="J40" s="5"/>
      <c r="K40" s="7"/>
    </row>
    <row r="41" spans="1:11" s="2" customFormat="1" ht="15.75">
      <c r="A41" s="20"/>
      <c r="B41" s="62">
        <v>45226</v>
      </c>
      <c r="C41" s="55"/>
      <c r="D41" s="84"/>
      <c r="E41" s="52">
        <v>235230</v>
      </c>
      <c r="F41" s="92"/>
      <c r="G41" s="48">
        <f t="shared" si="0"/>
        <v>29191395.939999998</v>
      </c>
      <c r="I41" s="7"/>
      <c r="J41" s="7"/>
      <c r="K41" s="7"/>
    </row>
    <row r="42" spans="1:11" s="2" customFormat="1" ht="15.75">
      <c r="A42" s="20"/>
      <c r="B42" s="62">
        <v>45227</v>
      </c>
      <c r="C42" s="55"/>
      <c r="D42" s="84"/>
      <c r="E42" s="52">
        <v>134115</v>
      </c>
      <c r="F42" s="92"/>
      <c r="G42" s="48">
        <f t="shared" si="0"/>
        <v>29325510.939999998</v>
      </c>
      <c r="I42" s="7"/>
      <c r="J42" s="7"/>
      <c r="K42" s="7"/>
    </row>
    <row r="43" spans="1:11" s="2" customFormat="1" ht="15.75">
      <c r="A43" s="20"/>
      <c r="B43" s="62">
        <v>45228</v>
      </c>
      <c r="C43" s="55"/>
      <c r="D43" s="51"/>
      <c r="E43" s="52">
        <v>59955</v>
      </c>
      <c r="F43" s="92"/>
      <c r="G43" s="48">
        <f t="shared" si="0"/>
        <v>29385465.939999998</v>
      </c>
      <c r="I43" s="7"/>
      <c r="J43" s="7"/>
      <c r="K43" s="7"/>
    </row>
    <row r="44" spans="1:11" s="2" customFormat="1" ht="15.75">
      <c r="A44" s="20"/>
      <c r="B44" s="62">
        <v>45229</v>
      </c>
      <c r="C44" s="55"/>
      <c r="D44" s="51"/>
      <c r="E44" s="52">
        <v>237030</v>
      </c>
      <c r="F44" s="92"/>
      <c r="G44" s="48">
        <f t="shared" si="0"/>
        <v>29622495.939999998</v>
      </c>
      <c r="I44" s="7"/>
      <c r="J44" s="7"/>
      <c r="K44" s="7"/>
    </row>
    <row r="45" spans="1:11" s="2" customFormat="1" ht="16.5" thickBot="1">
      <c r="A45" s="20"/>
      <c r="B45" s="62">
        <v>45230</v>
      </c>
      <c r="C45" s="55"/>
      <c r="D45" s="51"/>
      <c r="E45" s="52">
        <v>237270</v>
      </c>
      <c r="F45" s="53"/>
      <c r="G45" s="48">
        <f t="shared" si="0"/>
        <v>29859765.939999998</v>
      </c>
      <c r="I45" s="7"/>
      <c r="J45" s="7"/>
      <c r="K45" s="7"/>
    </row>
    <row r="46" spans="1:11" ht="21" customHeight="1" thickBot="1">
      <c r="A46" s="14"/>
      <c r="B46" s="57"/>
      <c r="C46" s="58"/>
      <c r="D46" s="58" t="s">
        <v>11</v>
      </c>
      <c r="E46" s="59">
        <f>SUM(E14:E45)</f>
        <v>6166005</v>
      </c>
      <c r="F46" s="59">
        <f>SUM(F14:F45)</f>
        <v>2026708.3</v>
      </c>
      <c r="G46" s="60"/>
    </row>
    <row r="47" spans="1:11" s="2" customFormat="1" ht="21" customHeight="1">
      <c r="A47" s="20"/>
      <c r="B47" s="21"/>
      <c r="C47" s="22"/>
      <c r="D47" s="22"/>
      <c r="E47" s="23"/>
      <c r="G47" s="23"/>
      <c r="I47" s="7"/>
      <c r="J47" s="7"/>
      <c r="K47" s="7"/>
    </row>
    <row r="48" spans="1:11" ht="15" customHeight="1">
      <c r="A48" s="14"/>
      <c r="B48" s="24"/>
      <c r="C48" s="24"/>
      <c r="D48" s="24"/>
      <c r="E48" s="68"/>
      <c r="F48" s="25"/>
      <c r="G48" s="25"/>
    </row>
    <row r="49" spans="1:7" ht="15" customHeight="1">
      <c r="A49" s="14"/>
      <c r="B49" s="26"/>
      <c r="C49" s="27"/>
      <c r="D49" s="28"/>
      <c r="E49" s="29"/>
      <c r="F49" s="30"/>
      <c r="G49" s="70"/>
    </row>
    <row r="50" spans="1:7" ht="15" customHeight="1">
      <c r="A50" s="14"/>
      <c r="B50" s="26"/>
      <c r="C50" s="27"/>
      <c r="D50" s="28"/>
      <c r="E50" s="29"/>
      <c r="F50" s="30"/>
      <c r="G50" s="70"/>
    </row>
    <row r="51" spans="1:7" ht="15" customHeight="1">
      <c r="A51" s="14"/>
      <c r="B51" s="104" t="s">
        <v>14</v>
      </c>
      <c r="C51" s="104"/>
      <c r="D51" s="109" t="s">
        <v>32</v>
      </c>
      <c r="E51" s="109"/>
      <c r="F51" s="106" t="s">
        <v>24</v>
      </c>
      <c r="G51" s="106"/>
    </row>
    <row r="52" spans="1:7" ht="15.75">
      <c r="A52" s="14"/>
      <c r="B52" s="105" t="s">
        <v>16</v>
      </c>
      <c r="C52" s="105"/>
      <c r="D52" s="109" t="s">
        <v>26</v>
      </c>
      <c r="E52" s="109"/>
      <c r="F52" s="107" t="s">
        <v>17</v>
      </c>
      <c r="G52" s="107"/>
    </row>
    <row r="53" spans="1:7" ht="15.75">
      <c r="A53" s="14"/>
      <c r="B53" s="106" t="s">
        <v>15</v>
      </c>
      <c r="C53" s="106"/>
      <c r="D53" s="110" t="s">
        <v>27</v>
      </c>
      <c r="E53" s="110"/>
      <c r="F53" s="108" t="s">
        <v>10</v>
      </c>
      <c r="G53" s="108"/>
    </row>
    <row r="54" spans="1:7" ht="15.75">
      <c r="A54" s="14"/>
      <c r="B54" s="24"/>
      <c r="C54" s="24"/>
      <c r="D54" s="24"/>
      <c r="E54" s="33"/>
      <c r="F54" s="32"/>
      <c r="G54" s="33"/>
    </row>
    <row r="55" spans="1:7" ht="15.75">
      <c r="A55" s="14"/>
      <c r="B55" s="24"/>
      <c r="C55" s="24"/>
      <c r="D55" s="24"/>
      <c r="E55" s="34"/>
      <c r="F55" s="32"/>
      <c r="G55" s="35"/>
    </row>
    <row r="56" spans="1:7" ht="15.75">
      <c r="A56" s="14"/>
      <c r="B56" s="24"/>
      <c r="C56" s="24"/>
      <c r="D56" s="24"/>
      <c r="E56" s="34"/>
      <c r="F56" s="34"/>
      <c r="G56" s="35"/>
    </row>
    <row r="57" spans="1:7" ht="15.75">
      <c r="A57" s="14"/>
      <c r="B57" s="24"/>
      <c r="C57" s="24"/>
      <c r="D57" s="24"/>
      <c r="E57" s="34"/>
      <c r="F57" s="34"/>
      <c r="G57" s="35"/>
    </row>
    <row r="58" spans="1:7" ht="15.75">
      <c r="A58" s="14"/>
      <c r="B58" s="24"/>
      <c r="C58" s="24"/>
      <c r="D58" s="24"/>
      <c r="E58" s="34"/>
      <c r="F58" s="34"/>
      <c r="G58" s="35"/>
    </row>
    <row r="59" spans="1:7" ht="15" customHeight="1">
      <c r="F59" s="34"/>
      <c r="G59" s="4"/>
    </row>
    <row r="60" spans="1:7">
      <c r="G60" s="3"/>
    </row>
    <row r="61" spans="1:7">
      <c r="G61" s="4"/>
    </row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</sheetData>
  <mergeCells count="13">
    <mergeCell ref="B10:G10"/>
    <mergeCell ref="B6:G6"/>
    <mergeCell ref="B7:G7"/>
    <mergeCell ref="B8:G8"/>
    <mergeCell ref="B51:C51"/>
    <mergeCell ref="D51:E51"/>
    <mergeCell ref="F51:G51"/>
    <mergeCell ref="B52:C52"/>
    <mergeCell ref="D52:E52"/>
    <mergeCell ref="F52:G52"/>
    <mergeCell ref="B53:C53"/>
    <mergeCell ref="D53:E53"/>
    <mergeCell ref="F53:G53"/>
  </mergeCells>
  <pageMargins left="0.31496062992125984" right="0.35433070866141736" top="0.35433070866141736" bottom="0.15748031496062992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EC97-C8E1-4BA6-9997-19DB86640750}">
  <dimension ref="B1:K1"/>
  <sheetViews>
    <sheetView workbookViewId="0">
      <selection activeCell="L13" sqref="L13"/>
    </sheetView>
  </sheetViews>
  <sheetFormatPr baseColWidth="10" defaultRowHeight="15"/>
  <cols>
    <col min="1" max="1" width="11.42578125" style="36"/>
    <col min="2" max="3" width="11.42578125" style="10"/>
    <col min="4" max="4" width="11.42578125" style="12"/>
    <col min="5" max="5" width="11.42578125" style="5"/>
    <col min="6" max="6" width="11.42578125" style="7"/>
    <col min="7" max="10" width="11.42578125" style="36"/>
    <col min="11" max="11" width="11.42578125" style="5"/>
    <col min="12" max="16384" width="11.42578125" style="36"/>
  </cols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260B1-1FC4-4C14-AFCC-BFDDA655C21F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COLECTORA OMSA OCTUBRE 2023</vt:lpstr>
      <vt:lpstr> NUEVA COLECTORA OCTUBRE 2023</vt:lpstr>
      <vt:lpstr>Hoja1</vt:lpstr>
      <vt:lpstr>Hoja2</vt:lpstr>
      <vt:lpstr>'COLECTORA OMSA OCTUBRE 2023'!Títulos_a_imprimir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m.turbi</dc:creator>
  <cp:lastModifiedBy>Miloidis Turbi Perez</cp:lastModifiedBy>
  <cp:lastPrinted>2023-11-08T18:58:32Z</cp:lastPrinted>
  <dcterms:created xsi:type="dcterms:W3CDTF">2018-06-11T12:44:56Z</dcterms:created>
  <dcterms:modified xsi:type="dcterms:W3CDTF">2023-11-08T19:39:16Z</dcterms:modified>
</cp:coreProperties>
</file>