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urbi\Desktop\"/>
    </mc:Choice>
  </mc:AlternateContent>
  <xr:revisionPtr revIDLastSave="0" documentId="13_ncr:1_{546B3970-75E3-4290-8E15-591FA250544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LECTORA OMSA SEPTIEMBRE 2023" sheetId="1" r:id="rId1"/>
    <sheet name=" NUEVA COLECTORA SEPTIEMBR 2023" sheetId="2" r:id="rId2"/>
  </sheets>
  <externalReferences>
    <externalReference r:id="rId3"/>
  </externalReferences>
  <definedNames>
    <definedName name="_xlnm.Print_Titles" localSheetId="0">'COLECTORA OMSA SEPTIEMBRE 2023'!$2:$11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G14" i="2"/>
  <c r="E77" i="1"/>
  <c r="G12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15" i="2" l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F44" i="2" l="1"/>
  <c r="E44" i="2" l="1"/>
</calcChain>
</file>

<file path=xl/sharedStrings.xml><?xml version="1.0" encoding="utf-8"?>
<sst xmlns="http://schemas.openxmlformats.org/spreadsheetml/2006/main" count="107" uniqueCount="93">
  <si>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</si>
  <si>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</si>
  <si>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</si>
  <si>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</si>
  <si>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</si>
  <si>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</si>
  <si>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</si>
  <si>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</si>
  <si>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</si>
  <si>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</si>
  <si>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</si>
  <si>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</si>
  <si>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</si>
  <si>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</si>
  <si>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</si>
  <si>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</si>
  <si>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</si>
  <si>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</si>
  <si>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</si>
  <si>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</si>
  <si>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</si>
  <si>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</si>
  <si>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</si>
  <si>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</si>
  <si>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</si>
  <si>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</si>
  <si>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Revisado por</t>
  </si>
  <si>
    <t xml:space="preserve">  Contadora  General</t>
  </si>
  <si>
    <t xml:space="preserve">                              Revisado por</t>
  </si>
  <si>
    <t xml:space="preserve">                           Contadora  General</t>
  </si>
  <si>
    <t>Nota  Debito</t>
  </si>
  <si>
    <t xml:space="preserve">                             Licda. Ruth Garcia</t>
  </si>
  <si>
    <t xml:space="preserve">      Licda. Ruth Garcia</t>
  </si>
  <si>
    <t>R-0042</t>
  </si>
  <si>
    <t>LIB-1524</t>
  </si>
  <si>
    <t>Del 01 al 30 de Septiembre  2023</t>
  </si>
  <si>
    <t>Del 01 al 30 de Septiembre 2023</t>
  </si>
  <si>
    <t>LIB-2233</t>
  </si>
  <si>
    <t xml:space="preserve">Pago Ncf. 1500123 Pago Publicidad </t>
  </si>
  <si>
    <t>LIB-2234</t>
  </si>
  <si>
    <t xml:space="preserve">Pago Ncf. 150094 Pago Publicidad </t>
  </si>
  <si>
    <t>LIB-2235</t>
  </si>
  <si>
    <t>Pago Ncf. 1500003 Pago Recauchado Neumatico</t>
  </si>
  <si>
    <t>LIB-2236</t>
  </si>
  <si>
    <t xml:space="preserve">Pago Ncf. 1500163Pago Publicidad </t>
  </si>
  <si>
    <t>LIB-2267</t>
  </si>
  <si>
    <t>Pago Ncf. 150029050 Serv.Plan Compl. Seguro</t>
  </si>
  <si>
    <t>LIB-2317</t>
  </si>
  <si>
    <t>Pago Ncf. 15000131 Serv. Notarizacion</t>
  </si>
  <si>
    <t>LIB-2389</t>
  </si>
  <si>
    <t xml:space="preserve">Pago Ncf. 1500035 Pago Publicidad </t>
  </si>
  <si>
    <t>LIB-2405</t>
  </si>
  <si>
    <t>Pago Ncf. E450007 Pag Seg.Supl. De vida colectiva</t>
  </si>
  <si>
    <t>LIB-2422</t>
  </si>
  <si>
    <t>Pago Ncf. 1500033 Pago Serv. Fumigacion y Desinf.</t>
  </si>
  <si>
    <t>LIB-2428</t>
  </si>
  <si>
    <t>Pago Ncf. 15000017 Serv. Notarizacion</t>
  </si>
  <si>
    <t>LIB-2429</t>
  </si>
  <si>
    <t>Pago Ncf. 15000415 Serv. Notarizacion</t>
  </si>
  <si>
    <t>LIB-2456</t>
  </si>
  <si>
    <t xml:space="preserve">Pago Ncf. 1500042  Pago Publicidad </t>
  </si>
  <si>
    <t>LIB-2469</t>
  </si>
  <si>
    <t xml:space="preserve">Pago Ncf. 1500002  Pago Publicidad </t>
  </si>
  <si>
    <t>LIB-2471</t>
  </si>
  <si>
    <t>Pago Ncf. 1500006 Serv. Alquiler de Grua</t>
  </si>
  <si>
    <t>LIB-2472</t>
  </si>
  <si>
    <t>Pago Ncf. 1500155 Serv. Alquiler de Grua</t>
  </si>
  <si>
    <t>LIB-2511</t>
  </si>
  <si>
    <t>Pago Ncf. 15009529 Serv.Plan Compl. Seguro</t>
  </si>
  <si>
    <t>LIB-2512</t>
  </si>
  <si>
    <t>Pago Ncf. 15000212  Pago Publicidad TV.</t>
  </si>
  <si>
    <t>LIB-2513</t>
  </si>
  <si>
    <t>Pago Ncf 1500275 Estudios Empl de la Instit.</t>
  </si>
  <si>
    <t>LIB-2521</t>
  </si>
  <si>
    <t>Pago Ncf. 15000134  Pago Serv. De Consultoria</t>
  </si>
  <si>
    <t>LIB-2520</t>
  </si>
  <si>
    <t>Pago Ncf. 15000322 Serv. Alq.de Planta Elec.</t>
  </si>
  <si>
    <t>Pago Vacaciones a Persona Disvinculado</t>
  </si>
  <si>
    <t>Pago Indemnizacion a Persona Disvinculado</t>
  </si>
  <si>
    <t>LIB-2566</t>
  </si>
  <si>
    <t>LIB-2568</t>
  </si>
  <si>
    <t>LIB-2570</t>
  </si>
  <si>
    <t>Pago Vac. A Familiares Pers. Fallecido</t>
  </si>
  <si>
    <t>Pago Aquiler de Guagua Instituto Agrario (IAD)</t>
  </si>
  <si>
    <t>Pago Aquiler de Guagua Medio Ambiente Rec. Nat</t>
  </si>
  <si>
    <t>R-50060</t>
  </si>
  <si>
    <t>R-150062</t>
  </si>
  <si>
    <t>R-150053</t>
  </si>
  <si>
    <t>Pago Aquiler de Guagua Obra Publica (MOPC)</t>
  </si>
  <si>
    <t>R-50055</t>
  </si>
  <si>
    <t>Pago Aquiler de Guagua Sulud Publica (MISPAS)</t>
  </si>
  <si>
    <t>LIB-2318</t>
  </si>
  <si>
    <t xml:space="preserve">Pago Ncf. 15000181 Pago Publicidad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</si>
</sst>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b/>
      <i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2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32" fillId="33" borderId="16" xfId="1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43" fontId="22" fillId="33" borderId="17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43" fontId="29" fillId="0" borderId="19" xfId="1" applyFont="1" applyFill="1" applyBorder="1"/>
    <xf numFmtId="43" fontId="28" fillId="0" borderId="26" xfId="1" applyFont="1" applyFill="1" applyBorder="1"/>
    <xf numFmtId="0" fontId="29" fillId="0" borderId="18" xfId="0" applyFont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43" fontId="33" fillId="0" borderId="18" xfId="1" applyFont="1" applyBorder="1"/>
    <xf numFmtId="43" fontId="34" fillId="0" borderId="25" xfId="1" applyFont="1" applyBorder="1"/>
    <xf numFmtId="0" fontId="29" fillId="0" borderId="25" xfId="0" applyFont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14" fontId="36" fillId="33" borderId="11" xfId="0" applyNumberFormat="1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43" fontId="31" fillId="33" borderId="12" xfId="1" applyFont="1" applyFill="1" applyBorder="1" applyAlignment="1">
      <alignment vertical="center"/>
    </xf>
    <xf numFmtId="43" fontId="31" fillId="33" borderId="13" xfId="1" applyFont="1" applyFill="1" applyBorder="1" applyAlignment="1">
      <alignment vertical="center"/>
    </xf>
    <xf numFmtId="14" fontId="33" fillId="0" borderId="23" xfId="0" applyNumberFormat="1" applyFont="1" applyFill="1" applyBorder="1" applyAlignment="1">
      <alignment horizontal="center"/>
    </xf>
    <xf numFmtId="14" fontId="33" fillId="0" borderId="24" xfId="0" applyNumberFormat="1" applyFont="1" applyFill="1" applyBorder="1" applyAlignment="1">
      <alignment horizontal="center"/>
    </xf>
    <xf numFmtId="43" fontId="28" fillId="0" borderId="19" xfId="1" applyFont="1" applyFill="1" applyBorder="1"/>
    <xf numFmtId="43" fontId="33" fillId="0" borderId="18" xfId="1" applyFont="1" applyFill="1" applyBorder="1"/>
    <xf numFmtId="43" fontId="33" fillId="0" borderId="25" xfId="1" applyFont="1" applyFill="1" applyBorder="1"/>
    <xf numFmtId="0" fontId="37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33" fillId="0" borderId="27" xfId="1" applyFont="1" applyFill="1" applyBorder="1"/>
    <xf numFmtId="43" fontId="27" fillId="0" borderId="0" xfId="0" applyNumberFormat="1" applyFont="1"/>
    <xf numFmtId="43" fontId="29" fillId="0" borderId="0" xfId="1" applyFont="1" applyFill="1" applyBorder="1"/>
    <xf numFmtId="43" fontId="21" fillId="0" borderId="0" xfId="0" applyNumberFormat="1" applyFont="1" applyFill="1" applyBorder="1" applyAlignment="1">
      <alignment horizontal="center"/>
    </xf>
    <xf numFmtId="43" fontId="29" fillId="0" borderId="10" xfId="1" applyFont="1" applyFill="1" applyBorder="1"/>
    <xf numFmtId="0" fontId="32" fillId="33" borderId="20" xfId="0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3" fillId="33" borderId="21" xfId="1" applyFont="1" applyFill="1" applyBorder="1"/>
    <xf numFmtId="43" fontId="24" fillId="33" borderId="21" xfId="1" applyFont="1" applyFill="1" applyBorder="1"/>
    <xf numFmtId="43" fontId="22" fillId="33" borderId="22" xfId="1" applyFont="1" applyFill="1" applyBorder="1" applyAlignment="1">
      <alignment horizontal="center"/>
    </xf>
    <xf numFmtId="0" fontId="3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3" fillId="0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3" fontId="28" fillId="0" borderId="10" xfId="1" applyFont="1" applyFill="1" applyBorder="1"/>
    <xf numFmtId="0" fontId="33" fillId="0" borderId="10" xfId="0" applyFont="1" applyFill="1" applyBorder="1" applyAlignment="1">
      <alignment horizontal="center"/>
    </xf>
    <xf numFmtId="43" fontId="33" fillId="0" borderId="10" xfId="1" applyFont="1" applyBorder="1"/>
    <xf numFmtId="43" fontId="27" fillId="0" borderId="0" xfId="0" applyNumberFormat="1" applyFont="1" applyFill="1"/>
    <xf numFmtId="0" fontId="35" fillId="34" borderId="28" xfId="0" applyFont="1" applyFill="1" applyBorder="1" applyAlignment="1">
      <alignment horizontal="center"/>
    </xf>
    <xf numFmtId="0" fontId="22" fillId="34" borderId="29" xfId="0" applyFont="1" applyFill="1" applyBorder="1" applyAlignment="1">
      <alignment horizontal="center"/>
    </xf>
    <xf numFmtId="0" fontId="31" fillId="34" borderId="29" xfId="0" applyFont="1" applyFill="1" applyBorder="1" applyAlignment="1">
      <alignment horizontal="center"/>
    </xf>
    <xf numFmtId="43" fontId="31" fillId="34" borderId="29" xfId="1" applyFont="1" applyFill="1" applyBorder="1" applyAlignment="1">
      <alignment vertical="center"/>
    </xf>
    <xf numFmtId="43" fontId="22" fillId="34" borderId="30" xfId="1" applyFont="1" applyFill="1" applyBorder="1"/>
    <xf numFmtId="0" fontId="33" fillId="0" borderId="10" xfId="0" applyFont="1" applyBorder="1" applyAlignment="1">
      <alignment horizontal="left"/>
    </xf>
    <xf numFmtId="0" fontId="33" fillId="0" borderId="10" xfId="0" applyFont="1" applyBorder="1" applyAlignment="1">
      <alignment horizontal="center"/>
    </xf>
    <xf numFmtId="43" fontId="33" fillId="0" borderId="25" xfId="1" applyFont="1" applyBorder="1"/>
    <xf numFmtId="43" fontId="33" fillId="0" borderId="10" xfId="1" applyFont="1" applyFill="1" applyBorder="1"/>
    <xf numFmtId="0" fontId="33" fillId="0" borderId="10" xfId="0" applyFont="1" applyFill="1" applyBorder="1" applyAlignment="1">
      <alignment horizontal="left"/>
    </xf>
    <xf numFmtId="43" fontId="34" fillId="0" borderId="10" xfId="1" applyFont="1" applyFill="1" applyBorder="1"/>
    <xf numFmtId="0" fontId="34" fillId="0" borderId="10" xfId="0" applyFont="1" applyFill="1" applyBorder="1" applyAlignment="1">
      <alignment horizontal="center"/>
    </xf>
    <xf numFmtId="0" fontId="33" fillId="0" borderId="10" xfId="0" applyFont="1" applyFill="1" applyBorder="1"/>
    <xf numFmtId="0" fontId="0" fillId="0" borderId="10" xfId="0" applyFont="1" applyBorder="1"/>
    <xf numFmtId="43" fontId="33" fillId="0" borderId="10" xfId="0" applyNumberFormat="1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18" fillId="0" borderId="0" xfId="0" applyFont="1" applyAlignment="1">
      <alignment horizontal="center"/>
    </xf>
    <xf numFmtId="0" fontId="31" fillId="33" borderId="14" xfId="0" applyFont="1" applyFill="1" applyBorder="1" applyAlignment="1">
      <alignment horizontal="center"/>
    </xf>
    <xf numFmtId="0" fontId="31" fillId="33" borderId="15" xfId="0" applyFont="1" applyFill="1" applyBorder="1" applyAlignment="1">
      <alignment horizontal="center"/>
    </xf>
    <xf numFmtId="0" fontId="31" fillId="33" borderId="16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1" fillId="33" borderId="2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center" vertical="center"/>
    </xf>
    <xf numFmtId="0" fontId="24" fillId="0" borderId="0" xfId="0" applyFont="1" applyBorder="1"/>
    <xf numFmtId="14" fontId="33" fillId="0" borderId="0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3" fontId="33" fillId="0" borderId="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2095491</xdr:colOff>
      <xdr:row>0</xdr:row>
      <xdr:rowOff>66676</xdr:rowOff>
    </xdr:from>
    <xdr:to>
      <xdr:col>3</xdr:col>
      <xdr:colOff>2933698</xdr:colOff>
      <xdr:row>3</xdr:row>
      <xdr:rowOff>76200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90941" y="66676"/>
          <a:ext cx="838207" cy="5810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752475</xdr:colOff>
      <xdr:row>4</xdr:row>
      <xdr:rowOff>133350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716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1200147</xdr:colOff>
      <xdr:row>0</xdr:row>
      <xdr:rowOff>48606</xdr:rowOff>
    </xdr:from>
    <xdr:to>
      <xdr:col>4</xdr:col>
      <xdr:colOff>400047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428997" y="48606"/>
          <a:ext cx="885825" cy="770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COLECTOR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LIMPIA"/>
      <sheetName val="MARZO 2023"/>
      <sheetName val="ABRIR 2023"/>
      <sheetName val="MAYO 2023"/>
      <sheetName val="JUNIO 2023"/>
      <sheetName val="JULIO 2023"/>
      <sheetName val="AGOSTO 2023"/>
      <sheetName val="SEPTIEMBRE 2023"/>
    </sheetNames>
    <sheetDataSet>
      <sheetData sheetId="0"/>
      <sheetData sheetId="1"/>
      <sheetData sheetId="2"/>
      <sheetData sheetId="3"/>
      <sheetData sheetId="4"/>
      <sheetData sheetId="5"/>
      <sheetData sheetId="6">
        <row r="41">
          <cell r="K41">
            <v>2380423.2699999996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opLeftCell="A52" zoomScaleNormal="100" workbookViewId="0">
      <selection activeCell="K73" sqref="K73"/>
    </sheetView>
  </sheetViews>
  <sheetFormatPr baseColWidth="10" defaultRowHeight="15" customHeight="1"/>
  <cols>
    <col min="1" max="1" width="3.140625" style="1" customWidth="1"/>
    <col min="2" max="2" width="12.42578125" style="10" customWidth="1"/>
    <col min="3" max="3" width="9.85546875" style="10" customWidth="1"/>
    <col min="4" max="4" width="44.7109375" style="12" customWidth="1"/>
    <col min="5" max="5" width="17" style="5" customWidth="1"/>
    <col min="6" max="6" width="17.42578125" style="7" customWidth="1"/>
    <col min="7" max="7" width="22.28515625" style="1" customWidth="1"/>
    <col min="8" max="8" width="6.5703125" style="1" customWidth="1"/>
    <col min="9" max="10" width="11.42578125" style="1"/>
    <col min="11" max="11" width="13.140625" style="1" bestFit="1" customWidth="1"/>
    <col min="12" max="16384" width="11.42578125" style="1"/>
  </cols>
  <sheetData>
    <row r="1" spans="1:7">
      <c r="C1" s="11"/>
      <c r="D1" s="13"/>
      <c r="E1" s="8"/>
      <c r="F1" s="9"/>
      <c r="G1" s="6"/>
    </row>
    <row r="2" spans="1:7">
      <c r="B2" s="11"/>
      <c r="C2" s="13"/>
      <c r="D2" s="11"/>
      <c r="E2" s="8"/>
      <c r="F2" s="9"/>
      <c r="G2" s="6"/>
    </row>
    <row r="3" spans="1:7">
      <c r="B3" s="11"/>
      <c r="C3" s="13"/>
      <c r="D3" s="11"/>
      <c r="E3" s="8"/>
      <c r="F3" s="9"/>
      <c r="G3" s="6"/>
    </row>
    <row r="4" spans="1:7">
      <c r="B4" s="11"/>
      <c r="C4" s="13"/>
      <c r="D4" s="11"/>
      <c r="E4" s="8"/>
      <c r="F4" s="9"/>
      <c r="G4" s="6"/>
    </row>
    <row r="5" spans="1:7" ht="18.75">
      <c r="B5" s="110" t="s">
        <v>9</v>
      </c>
      <c r="C5" s="110"/>
      <c r="D5" s="110"/>
      <c r="E5" s="110"/>
      <c r="F5" s="110"/>
      <c r="G5" s="110"/>
    </row>
    <row r="6" spans="1:7" ht="18.75">
      <c r="B6" s="110" t="s">
        <v>8</v>
      </c>
      <c r="C6" s="110"/>
      <c r="D6" s="110"/>
      <c r="E6" s="110"/>
      <c r="F6" s="110"/>
      <c r="G6" s="110"/>
    </row>
    <row r="7" spans="1:7" ht="18.75">
      <c r="B7" s="110" t="s">
        <v>35</v>
      </c>
      <c r="C7" s="110"/>
      <c r="D7" s="110"/>
      <c r="E7" s="110"/>
      <c r="F7" s="110"/>
      <c r="G7" s="110"/>
    </row>
    <row r="8" spans="1:7" ht="16.5" thickBot="1">
      <c r="A8" s="14"/>
      <c r="B8" s="65"/>
      <c r="C8" s="16"/>
      <c r="D8" s="15"/>
      <c r="E8" s="17"/>
      <c r="F8" s="18"/>
      <c r="G8" s="19"/>
    </row>
    <row r="9" spans="1:7" ht="17.25" thickBot="1">
      <c r="A9" s="14"/>
      <c r="B9" s="111" t="s">
        <v>7</v>
      </c>
      <c r="C9" s="112"/>
      <c r="D9" s="112"/>
      <c r="E9" s="112"/>
      <c r="F9" s="112"/>
      <c r="G9" s="113"/>
    </row>
    <row r="10" spans="1:7" ht="15.75">
      <c r="A10" s="14"/>
      <c r="B10" s="73"/>
      <c r="C10" s="74"/>
      <c r="D10" s="75"/>
      <c r="E10" s="76"/>
      <c r="F10" s="77"/>
      <c r="G10" s="78" t="s">
        <v>6</v>
      </c>
    </row>
    <row r="11" spans="1:7" ht="15.75">
      <c r="A11" s="14"/>
      <c r="B11" s="79" t="s">
        <v>0</v>
      </c>
      <c r="C11" s="80" t="s">
        <v>13</v>
      </c>
      <c r="D11" s="80" t="s">
        <v>2</v>
      </c>
      <c r="E11" s="81" t="s">
        <v>3</v>
      </c>
      <c r="F11" s="81" t="s">
        <v>4</v>
      </c>
      <c r="G11" s="81" t="s">
        <v>5</v>
      </c>
    </row>
    <row r="12" spans="1:7" s="2" customFormat="1" ht="16.5" customHeight="1">
      <c r="A12" s="20"/>
      <c r="B12" s="82">
        <v>45169</v>
      </c>
      <c r="C12" s="83"/>
      <c r="D12" s="84" t="s">
        <v>6</v>
      </c>
      <c r="E12" s="72"/>
      <c r="F12" s="85"/>
      <c r="G12" s="72">
        <f>+'[1]AGOSTO 2023'!$K$41</f>
        <v>2380423.2699999996</v>
      </c>
    </row>
    <row r="13" spans="1:7" s="2" customFormat="1" ht="16.5" customHeight="1">
      <c r="A13" s="20"/>
      <c r="B13" s="82">
        <v>45170</v>
      </c>
      <c r="C13" s="86"/>
      <c r="D13" s="98"/>
      <c r="E13" s="97">
        <v>423000</v>
      </c>
      <c r="F13" s="99"/>
      <c r="G13" s="97">
        <f>SUM(G12+E13-F13)</f>
        <v>2803423.2699999996</v>
      </c>
    </row>
    <row r="14" spans="1:7" s="2" customFormat="1" ht="16.5" customHeight="1">
      <c r="A14" s="20"/>
      <c r="B14" s="82">
        <v>45170</v>
      </c>
      <c r="C14" s="86" t="s">
        <v>37</v>
      </c>
      <c r="D14" s="98" t="s">
        <v>38</v>
      </c>
      <c r="E14" s="97"/>
      <c r="F14" s="97">
        <v>59000</v>
      </c>
      <c r="G14" s="97">
        <f t="shared" ref="G14:G76" si="0">SUM(G13+E14-F14)</f>
        <v>2744423.2699999996</v>
      </c>
    </row>
    <row r="15" spans="1:7" s="2" customFormat="1" ht="16.5" customHeight="1">
      <c r="A15" s="20"/>
      <c r="B15" s="82">
        <v>45170</v>
      </c>
      <c r="C15" s="86" t="s">
        <v>39</v>
      </c>
      <c r="D15" s="98" t="s">
        <v>40</v>
      </c>
      <c r="E15" s="97"/>
      <c r="F15" s="97">
        <v>47200</v>
      </c>
      <c r="G15" s="97">
        <f t="shared" si="0"/>
        <v>2697223.2699999996</v>
      </c>
    </row>
    <row r="16" spans="1:7" s="2" customFormat="1" ht="16.5" customHeight="1">
      <c r="A16" s="20"/>
      <c r="B16" s="82">
        <v>45170</v>
      </c>
      <c r="C16" s="86" t="s">
        <v>41</v>
      </c>
      <c r="D16" s="98" t="s">
        <v>42</v>
      </c>
      <c r="E16" s="97"/>
      <c r="F16" s="97">
        <v>750000.33</v>
      </c>
      <c r="G16" s="97">
        <f t="shared" si="0"/>
        <v>1947222.9399999995</v>
      </c>
    </row>
    <row r="17" spans="1:7" s="2" customFormat="1" ht="16.5" customHeight="1">
      <c r="A17" s="20"/>
      <c r="B17" s="82">
        <v>45170</v>
      </c>
      <c r="C17" s="86" t="s">
        <v>43</v>
      </c>
      <c r="D17" s="98" t="s">
        <v>44</v>
      </c>
      <c r="E17" s="97"/>
      <c r="F17" s="97">
        <v>47200</v>
      </c>
      <c r="G17" s="97">
        <f t="shared" si="0"/>
        <v>1900022.9399999995</v>
      </c>
    </row>
    <row r="18" spans="1:7" s="2" customFormat="1" ht="16.5" customHeight="1">
      <c r="A18" s="20"/>
      <c r="B18" s="82">
        <v>45170</v>
      </c>
      <c r="C18" s="86" t="s">
        <v>45</v>
      </c>
      <c r="D18" s="98" t="s">
        <v>46</v>
      </c>
      <c r="E18" s="97"/>
      <c r="F18" s="97">
        <v>1157761.3999999999</v>
      </c>
      <c r="G18" s="97">
        <f t="shared" si="0"/>
        <v>742261.53999999957</v>
      </c>
    </row>
    <row r="19" spans="1:7" s="2" customFormat="1" ht="16.5" customHeight="1">
      <c r="A19" s="20"/>
      <c r="B19" s="82">
        <v>45171</v>
      </c>
      <c r="C19" s="95"/>
      <c r="D19" s="86"/>
      <c r="E19" s="97">
        <v>223435</v>
      </c>
      <c r="F19" s="97"/>
      <c r="G19" s="97">
        <f t="shared" si="0"/>
        <v>965696.53999999957</v>
      </c>
    </row>
    <row r="20" spans="1:7" s="2" customFormat="1" ht="16.5" customHeight="1">
      <c r="A20" s="20"/>
      <c r="B20" s="82">
        <v>45171</v>
      </c>
      <c r="C20" s="95" t="s">
        <v>87</v>
      </c>
      <c r="D20" s="94" t="s">
        <v>88</v>
      </c>
      <c r="E20" s="97">
        <v>480000</v>
      </c>
      <c r="F20" s="97"/>
      <c r="G20" s="97">
        <f t="shared" si="0"/>
        <v>1445696.5399999996</v>
      </c>
    </row>
    <row r="21" spans="1:7" ht="15.75">
      <c r="A21" s="14"/>
      <c r="B21" s="82">
        <v>45172</v>
      </c>
      <c r="C21" s="86"/>
      <c r="D21" s="100"/>
      <c r="E21" s="97">
        <v>107785</v>
      </c>
      <c r="F21" s="97"/>
      <c r="G21" s="97">
        <f t="shared" si="0"/>
        <v>1553481.5399999996</v>
      </c>
    </row>
    <row r="22" spans="1:7" s="35" customFormat="1" ht="15.75">
      <c r="A22" s="14"/>
      <c r="B22" s="82">
        <v>45172</v>
      </c>
      <c r="C22" s="95" t="s">
        <v>33</v>
      </c>
      <c r="D22" s="94" t="s">
        <v>90</v>
      </c>
      <c r="E22" s="97">
        <v>680000</v>
      </c>
      <c r="F22" s="97"/>
      <c r="G22" s="97">
        <f t="shared" si="0"/>
        <v>2233481.5399999996</v>
      </c>
    </row>
    <row r="23" spans="1:7" s="35" customFormat="1" ht="15.75" customHeight="1">
      <c r="A23" s="14"/>
      <c r="B23" s="82">
        <v>45173</v>
      </c>
      <c r="C23" s="86"/>
      <c r="D23" s="101"/>
      <c r="E23" s="97">
        <v>435895</v>
      </c>
      <c r="F23" s="97"/>
      <c r="G23" s="97">
        <f t="shared" si="0"/>
        <v>2669376.5399999996</v>
      </c>
    </row>
    <row r="24" spans="1:7" s="35" customFormat="1" ht="15.75" customHeight="1">
      <c r="A24" s="14"/>
      <c r="B24" s="82">
        <v>45173</v>
      </c>
      <c r="C24" s="95" t="s">
        <v>85</v>
      </c>
      <c r="D24" s="94" t="s">
        <v>84</v>
      </c>
      <c r="E24" s="97">
        <v>660000</v>
      </c>
      <c r="F24" s="97"/>
      <c r="G24" s="97">
        <f t="shared" si="0"/>
        <v>3329376.5399999996</v>
      </c>
    </row>
    <row r="25" spans="1:7" s="35" customFormat="1" ht="15.75" customHeight="1">
      <c r="A25" s="14"/>
      <c r="B25" s="82">
        <v>45173</v>
      </c>
      <c r="C25" s="95" t="s">
        <v>86</v>
      </c>
      <c r="D25" s="94" t="s">
        <v>83</v>
      </c>
      <c r="E25" s="97">
        <v>320000</v>
      </c>
      <c r="F25" s="97"/>
      <c r="G25" s="97">
        <f t="shared" si="0"/>
        <v>3649376.5399999996</v>
      </c>
    </row>
    <row r="26" spans="1:7" s="35" customFormat="1" ht="15.75" customHeight="1">
      <c r="A26" s="14"/>
      <c r="B26" s="82">
        <v>45173</v>
      </c>
      <c r="C26" s="95"/>
      <c r="D26" s="95" t="s">
        <v>30</v>
      </c>
      <c r="E26" s="97"/>
      <c r="F26" s="97">
        <v>115</v>
      </c>
      <c r="G26" s="97">
        <f t="shared" si="0"/>
        <v>3649261.5399999996</v>
      </c>
    </row>
    <row r="27" spans="1:7" ht="15.75">
      <c r="A27" s="14"/>
      <c r="B27" s="82">
        <v>45174</v>
      </c>
      <c r="C27" s="86"/>
      <c r="D27" s="86"/>
      <c r="E27" s="97">
        <v>432275</v>
      </c>
      <c r="F27" s="97"/>
      <c r="G27" s="97">
        <f t="shared" si="0"/>
        <v>4081536.5399999996</v>
      </c>
    </row>
    <row r="28" spans="1:7" s="35" customFormat="1" ht="15.75">
      <c r="A28" s="14"/>
      <c r="B28" s="82">
        <v>45175</v>
      </c>
      <c r="C28" s="86"/>
      <c r="D28" s="100"/>
      <c r="E28" s="97">
        <v>437895</v>
      </c>
      <c r="F28" s="97"/>
      <c r="G28" s="97">
        <f t="shared" si="0"/>
        <v>4519431.5399999991</v>
      </c>
    </row>
    <row r="29" spans="1:7" s="35" customFormat="1" ht="15.75" customHeight="1">
      <c r="A29" s="14"/>
      <c r="B29" s="82">
        <v>45176</v>
      </c>
      <c r="C29" s="86"/>
      <c r="D29" s="86"/>
      <c r="E29" s="97">
        <v>428025</v>
      </c>
      <c r="F29" s="97"/>
      <c r="G29" s="97">
        <f t="shared" si="0"/>
        <v>4947456.5399999991</v>
      </c>
    </row>
    <row r="30" spans="1:7" s="35" customFormat="1" ht="15.75" customHeight="1">
      <c r="A30" s="14"/>
      <c r="B30" s="82">
        <v>45176</v>
      </c>
      <c r="C30" s="86" t="s">
        <v>47</v>
      </c>
      <c r="D30" s="98" t="s">
        <v>48</v>
      </c>
      <c r="E30" s="97"/>
      <c r="F30" s="97">
        <v>138060</v>
      </c>
      <c r="G30" s="97">
        <f t="shared" si="0"/>
        <v>4809396.5399999991</v>
      </c>
    </row>
    <row r="31" spans="1:7" s="35" customFormat="1" ht="15.75" customHeight="1">
      <c r="A31" s="14"/>
      <c r="B31" s="82">
        <v>45176</v>
      </c>
      <c r="C31" s="86" t="s">
        <v>91</v>
      </c>
      <c r="D31" s="98" t="s">
        <v>92</v>
      </c>
      <c r="E31" s="97"/>
      <c r="F31" s="97">
        <v>236000</v>
      </c>
      <c r="G31" s="97">
        <f t="shared" si="0"/>
        <v>4573396.5399999991</v>
      </c>
    </row>
    <row r="32" spans="1:7" s="35" customFormat="1" ht="15.75" customHeight="1">
      <c r="A32" s="14"/>
      <c r="B32" s="82">
        <v>45177</v>
      </c>
      <c r="C32" s="86"/>
      <c r="D32" s="86"/>
      <c r="E32" s="97">
        <v>427798</v>
      </c>
      <c r="F32" s="97"/>
      <c r="G32" s="97">
        <f t="shared" si="0"/>
        <v>5001194.5399999991</v>
      </c>
    </row>
    <row r="33" spans="1:7" s="35" customFormat="1" ht="15.75" customHeight="1">
      <c r="A33" s="14"/>
      <c r="B33" s="82">
        <v>45177</v>
      </c>
      <c r="C33" s="95" t="s">
        <v>89</v>
      </c>
      <c r="D33" s="94" t="s">
        <v>84</v>
      </c>
      <c r="E33" s="97">
        <v>660000</v>
      </c>
      <c r="F33" s="97"/>
      <c r="G33" s="97">
        <f t="shared" si="0"/>
        <v>5661194.5399999991</v>
      </c>
    </row>
    <row r="34" spans="1:7" s="35" customFormat="1" ht="15.75" customHeight="1">
      <c r="A34" s="14"/>
      <c r="B34" s="82">
        <v>45178</v>
      </c>
      <c r="C34" s="86"/>
      <c r="D34" s="86"/>
      <c r="E34" s="97">
        <v>175905</v>
      </c>
      <c r="F34" s="97"/>
      <c r="G34" s="97">
        <f t="shared" si="0"/>
        <v>5837099.5399999991</v>
      </c>
    </row>
    <row r="35" spans="1:7" s="35" customFormat="1" ht="15.75" customHeight="1">
      <c r="A35" s="14"/>
      <c r="B35" s="82">
        <v>45179</v>
      </c>
      <c r="C35" s="86"/>
      <c r="D35" s="86"/>
      <c r="E35" s="97">
        <v>114085</v>
      </c>
      <c r="F35" s="97"/>
      <c r="G35" s="97">
        <f t="shared" si="0"/>
        <v>5951184.5399999991</v>
      </c>
    </row>
    <row r="36" spans="1:7" s="35" customFormat="1" ht="15.75" customHeight="1">
      <c r="A36" s="14"/>
      <c r="B36" s="82">
        <v>45180</v>
      </c>
      <c r="C36" s="86"/>
      <c r="D36" s="86"/>
      <c r="E36" s="97">
        <v>465220</v>
      </c>
      <c r="F36" s="97"/>
      <c r="G36" s="97">
        <f t="shared" si="0"/>
        <v>6416404.5399999991</v>
      </c>
    </row>
    <row r="37" spans="1:7" s="35" customFormat="1" ht="15.75" customHeight="1">
      <c r="A37" s="14"/>
      <c r="B37" s="82">
        <v>45181</v>
      </c>
      <c r="C37" s="95"/>
      <c r="D37" s="95"/>
      <c r="E37" s="97">
        <v>522070</v>
      </c>
      <c r="F37" s="97"/>
      <c r="G37" s="97">
        <f t="shared" si="0"/>
        <v>6938474.5399999991</v>
      </c>
    </row>
    <row r="38" spans="1:7" s="35" customFormat="1" ht="15.75" customHeight="1">
      <c r="A38" s="14"/>
      <c r="B38" s="82">
        <v>45182</v>
      </c>
      <c r="C38" s="95"/>
      <c r="D38" s="95"/>
      <c r="E38" s="97">
        <v>442315</v>
      </c>
      <c r="F38" s="97"/>
      <c r="G38" s="97">
        <f t="shared" si="0"/>
        <v>7380789.5399999991</v>
      </c>
    </row>
    <row r="39" spans="1:7" s="35" customFormat="1" ht="15.75" customHeight="1">
      <c r="A39" s="14"/>
      <c r="B39" s="82">
        <v>45182</v>
      </c>
      <c r="C39" s="86" t="s">
        <v>49</v>
      </c>
      <c r="D39" s="98" t="s">
        <v>50</v>
      </c>
      <c r="E39" s="97"/>
      <c r="F39" s="97">
        <v>35400</v>
      </c>
      <c r="G39" s="97">
        <f t="shared" si="0"/>
        <v>7345389.5399999991</v>
      </c>
    </row>
    <row r="40" spans="1:7" s="35" customFormat="1" ht="15.75" customHeight="1">
      <c r="A40" s="14"/>
      <c r="B40" s="82">
        <v>45183</v>
      </c>
      <c r="C40" s="95"/>
      <c r="D40" s="95"/>
      <c r="E40" s="97">
        <v>432100</v>
      </c>
      <c r="F40" s="97"/>
      <c r="G40" s="97">
        <f t="shared" si="0"/>
        <v>7777489.5399999991</v>
      </c>
    </row>
    <row r="41" spans="1:7" s="35" customFormat="1" ht="15.75" customHeight="1">
      <c r="A41" s="14"/>
      <c r="B41" s="82">
        <v>45183</v>
      </c>
      <c r="C41" s="86" t="s">
        <v>51</v>
      </c>
      <c r="D41" s="98" t="s">
        <v>52</v>
      </c>
      <c r="E41" s="97"/>
      <c r="F41" s="97">
        <v>825000</v>
      </c>
      <c r="G41" s="97">
        <f t="shared" si="0"/>
        <v>6952489.5399999991</v>
      </c>
    </row>
    <row r="42" spans="1:7" s="35" customFormat="1" ht="15.75" customHeight="1">
      <c r="A42" s="14"/>
      <c r="B42" s="82">
        <v>45184</v>
      </c>
      <c r="C42" s="95"/>
      <c r="D42" s="95"/>
      <c r="E42" s="97">
        <v>416455</v>
      </c>
      <c r="F42" s="97"/>
      <c r="G42" s="97">
        <f t="shared" si="0"/>
        <v>7368944.5399999991</v>
      </c>
    </row>
    <row r="43" spans="1:7" s="35" customFormat="1" ht="15.75" customHeight="1">
      <c r="A43" s="14"/>
      <c r="B43" s="82">
        <v>45184</v>
      </c>
      <c r="C43" s="86" t="s">
        <v>53</v>
      </c>
      <c r="D43" s="98" t="s">
        <v>54</v>
      </c>
      <c r="E43" s="97"/>
      <c r="F43" s="97">
        <v>637200</v>
      </c>
      <c r="G43" s="97">
        <f t="shared" si="0"/>
        <v>6731744.5399999991</v>
      </c>
    </row>
    <row r="44" spans="1:7" s="35" customFormat="1" ht="15.75" customHeight="1">
      <c r="A44" s="14"/>
      <c r="B44" s="82">
        <v>45184</v>
      </c>
      <c r="C44" s="86" t="s">
        <v>55</v>
      </c>
      <c r="D44" s="98" t="s">
        <v>56</v>
      </c>
      <c r="E44" s="97"/>
      <c r="F44" s="97">
        <v>141600</v>
      </c>
      <c r="G44" s="97">
        <f t="shared" si="0"/>
        <v>6590144.5399999991</v>
      </c>
    </row>
    <row r="45" spans="1:7" s="35" customFormat="1" ht="15.75" customHeight="1">
      <c r="A45" s="14"/>
      <c r="B45" s="82">
        <v>45184</v>
      </c>
      <c r="C45" s="86" t="s">
        <v>57</v>
      </c>
      <c r="D45" s="98" t="s">
        <v>58</v>
      </c>
      <c r="E45" s="97"/>
      <c r="F45" s="97">
        <v>47200</v>
      </c>
      <c r="G45" s="97">
        <f t="shared" si="0"/>
        <v>6542944.5399999991</v>
      </c>
    </row>
    <row r="46" spans="1:7" s="35" customFormat="1" ht="15.75" customHeight="1">
      <c r="A46" s="14"/>
      <c r="B46" s="82">
        <v>45185</v>
      </c>
      <c r="C46" s="95"/>
      <c r="D46" s="95"/>
      <c r="E46" s="97">
        <v>196035</v>
      </c>
      <c r="F46" s="97"/>
      <c r="G46" s="97">
        <f t="shared" si="0"/>
        <v>6738979.5399999991</v>
      </c>
    </row>
    <row r="47" spans="1:7" s="35" customFormat="1" ht="15.75" customHeight="1">
      <c r="A47" s="14"/>
      <c r="B47" s="82">
        <v>45186</v>
      </c>
      <c r="C47" s="95"/>
      <c r="D47" s="94"/>
      <c r="E47" s="97">
        <v>104705</v>
      </c>
      <c r="F47" s="97"/>
      <c r="G47" s="97">
        <f t="shared" si="0"/>
        <v>6843684.5399999991</v>
      </c>
    </row>
    <row r="48" spans="1:7" s="35" customFormat="1" ht="15.75" customHeight="1">
      <c r="A48" s="14"/>
      <c r="B48" s="82">
        <v>45187</v>
      </c>
      <c r="C48" s="86"/>
      <c r="D48" s="95"/>
      <c r="E48" s="97">
        <v>499165</v>
      </c>
      <c r="F48" s="97"/>
      <c r="G48" s="97">
        <f t="shared" si="0"/>
        <v>7342849.5399999991</v>
      </c>
    </row>
    <row r="49" spans="1:7" s="2" customFormat="1" ht="15.75" customHeight="1">
      <c r="A49" s="20"/>
      <c r="B49" s="82">
        <v>45188</v>
      </c>
      <c r="C49" s="86"/>
      <c r="D49" s="86"/>
      <c r="E49" s="97">
        <v>457910</v>
      </c>
      <c r="F49" s="97"/>
      <c r="G49" s="97">
        <f t="shared" si="0"/>
        <v>7800759.5399999991</v>
      </c>
    </row>
    <row r="50" spans="1:7" s="2" customFormat="1" ht="15.75" customHeight="1">
      <c r="A50" s="20"/>
      <c r="B50" s="82">
        <v>45188</v>
      </c>
      <c r="C50" s="86" t="s">
        <v>59</v>
      </c>
      <c r="D50" s="98" t="s">
        <v>60</v>
      </c>
      <c r="E50" s="97"/>
      <c r="F50" s="97">
        <v>118000</v>
      </c>
      <c r="G50" s="97">
        <f t="shared" si="0"/>
        <v>7682759.5399999991</v>
      </c>
    </row>
    <row r="51" spans="1:7" s="35" customFormat="1" ht="15.75" customHeight="1">
      <c r="A51" s="14"/>
      <c r="B51" s="82">
        <v>45189</v>
      </c>
      <c r="C51" s="95"/>
      <c r="D51" s="95"/>
      <c r="E51" s="87">
        <v>428290</v>
      </c>
      <c r="F51" s="97"/>
      <c r="G51" s="97">
        <f t="shared" si="0"/>
        <v>8111049.5399999991</v>
      </c>
    </row>
    <row r="52" spans="1:7" s="35" customFormat="1" ht="15.75" customHeight="1">
      <c r="A52" s="14"/>
      <c r="B52" s="82">
        <v>45189</v>
      </c>
      <c r="C52" s="86" t="s">
        <v>61</v>
      </c>
      <c r="D52" s="98" t="s">
        <v>62</v>
      </c>
      <c r="E52" s="87"/>
      <c r="F52" s="97">
        <v>115640</v>
      </c>
      <c r="G52" s="97">
        <f t="shared" si="0"/>
        <v>7995409.5399999991</v>
      </c>
    </row>
    <row r="53" spans="1:7" s="35" customFormat="1" ht="15.75" customHeight="1">
      <c r="A53" s="14"/>
      <c r="B53" s="82">
        <v>45189</v>
      </c>
      <c r="C53" s="86" t="s">
        <v>63</v>
      </c>
      <c r="D53" s="98" t="s">
        <v>64</v>
      </c>
      <c r="E53" s="87"/>
      <c r="F53" s="97">
        <v>341666.67</v>
      </c>
      <c r="G53" s="97">
        <f t="shared" si="0"/>
        <v>7653742.8699999992</v>
      </c>
    </row>
    <row r="54" spans="1:7" s="35" customFormat="1" ht="15.75" customHeight="1">
      <c r="A54" s="14"/>
      <c r="B54" s="82">
        <v>45189</v>
      </c>
      <c r="C54" s="86" t="s">
        <v>65</v>
      </c>
      <c r="D54" s="98" t="s">
        <v>66</v>
      </c>
      <c r="E54" s="87"/>
      <c r="F54" s="97">
        <v>466666.67</v>
      </c>
      <c r="G54" s="97">
        <f t="shared" si="0"/>
        <v>7187076.1999999993</v>
      </c>
    </row>
    <row r="55" spans="1:7" s="35" customFormat="1" ht="15.75" customHeight="1">
      <c r="A55" s="14"/>
      <c r="B55" s="82">
        <v>45190</v>
      </c>
      <c r="C55" s="102"/>
      <c r="D55" s="102"/>
      <c r="E55" s="87">
        <v>427515</v>
      </c>
      <c r="F55" s="97"/>
      <c r="G55" s="97">
        <f t="shared" si="0"/>
        <v>7614591.1999999993</v>
      </c>
    </row>
    <row r="56" spans="1:7" s="35" customFormat="1" ht="15.75" customHeight="1">
      <c r="A56" s="14"/>
      <c r="B56" s="82">
        <v>45191</v>
      </c>
      <c r="C56" s="95"/>
      <c r="D56" s="95"/>
      <c r="E56" s="97">
        <v>402210</v>
      </c>
      <c r="F56" s="97"/>
      <c r="G56" s="97">
        <f t="shared" si="0"/>
        <v>8016801.1999999993</v>
      </c>
    </row>
    <row r="57" spans="1:7" s="35" customFormat="1" ht="15.75" customHeight="1">
      <c r="A57" s="14"/>
      <c r="B57" s="82">
        <v>45192</v>
      </c>
      <c r="C57" s="95"/>
      <c r="D57" s="95"/>
      <c r="E57" s="97">
        <v>197065</v>
      </c>
      <c r="F57" s="97"/>
      <c r="G57" s="97">
        <f t="shared" si="0"/>
        <v>8213866.1999999993</v>
      </c>
    </row>
    <row r="58" spans="1:7" s="35" customFormat="1" ht="15.75" customHeight="1">
      <c r="A58" s="14"/>
      <c r="B58" s="82">
        <v>45193</v>
      </c>
      <c r="C58" s="95"/>
      <c r="D58" s="95"/>
      <c r="E58" s="97">
        <v>101540</v>
      </c>
      <c r="F58" s="97"/>
      <c r="G58" s="97">
        <f t="shared" si="0"/>
        <v>8315406.1999999993</v>
      </c>
    </row>
    <row r="59" spans="1:7" s="35" customFormat="1" ht="15.75" customHeight="1">
      <c r="A59" s="14"/>
      <c r="B59" s="82">
        <v>45194</v>
      </c>
      <c r="C59" s="95"/>
      <c r="D59" s="95"/>
      <c r="E59" s="97">
        <v>484680</v>
      </c>
      <c r="F59" s="97"/>
      <c r="G59" s="97">
        <f t="shared" si="0"/>
        <v>8800086.1999999993</v>
      </c>
    </row>
    <row r="60" spans="1:7" s="35" customFormat="1" ht="15.75" customHeight="1">
      <c r="A60" s="14"/>
      <c r="B60" s="82">
        <v>45194</v>
      </c>
      <c r="C60" s="86" t="s">
        <v>67</v>
      </c>
      <c r="D60" s="98" t="s">
        <v>68</v>
      </c>
      <c r="E60" s="97"/>
      <c r="F60" s="97">
        <v>697559</v>
      </c>
      <c r="G60" s="97">
        <f t="shared" si="0"/>
        <v>8102527.1999999993</v>
      </c>
    </row>
    <row r="61" spans="1:7" s="35" customFormat="1" ht="15.75" customHeight="1">
      <c r="A61" s="14"/>
      <c r="B61" s="82">
        <v>45194</v>
      </c>
      <c r="C61" s="86" t="s">
        <v>69</v>
      </c>
      <c r="D61" s="98" t="s">
        <v>70</v>
      </c>
      <c r="E61" s="97"/>
      <c r="F61" s="97">
        <v>59000</v>
      </c>
      <c r="G61" s="97">
        <f t="shared" si="0"/>
        <v>8043527.1999999993</v>
      </c>
    </row>
    <row r="62" spans="1:7" s="35" customFormat="1" ht="15.75" customHeight="1">
      <c r="A62" s="14"/>
      <c r="B62" s="82">
        <v>45194</v>
      </c>
      <c r="C62" s="86" t="s">
        <v>71</v>
      </c>
      <c r="D62" s="98" t="s">
        <v>72</v>
      </c>
      <c r="E62" s="97"/>
      <c r="F62" s="97">
        <v>107000</v>
      </c>
      <c r="G62" s="97">
        <f t="shared" si="0"/>
        <v>7936527.1999999993</v>
      </c>
    </row>
    <row r="63" spans="1:7" s="35" customFormat="1" ht="15.75" customHeight="1">
      <c r="A63" s="14"/>
      <c r="B63" s="82">
        <v>45194</v>
      </c>
      <c r="C63" s="86"/>
      <c r="D63" s="95" t="s">
        <v>30</v>
      </c>
      <c r="E63" s="97"/>
      <c r="F63" s="97">
        <v>50</v>
      </c>
      <c r="G63" s="97">
        <f t="shared" si="0"/>
        <v>7936477.1999999993</v>
      </c>
    </row>
    <row r="64" spans="1:7" s="35" customFormat="1" ht="15.75" customHeight="1">
      <c r="A64" s="14"/>
      <c r="B64" s="82">
        <v>45195</v>
      </c>
      <c r="C64" s="95"/>
      <c r="D64" s="95"/>
      <c r="E64" s="97">
        <v>1061249.2</v>
      </c>
      <c r="F64" s="97"/>
      <c r="G64" s="97">
        <f t="shared" si="0"/>
        <v>8997726.3999999985</v>
      </c>
    </row>
    <row r="65" spans="1:11" s="35" customFormat="1" ht="15.75" customHeight="1">
      <c r="A65" s="118"/>
      <c r="B65" s="119"/>
      <c r="C65" s="120"/>
      <c r="D65" s="120"/>
      <c r="E65" s="121"/>
      <c r="F65" s="121"/>
      <c r="G65" s="121"/>
    </row>
    <row r="66" spans="1:11" s="35" customFormat="1" ht="15.75" customHeight="1">
      <c r="A66" s="118"/>
      <c r="B66" s="119"/>
      <c r="C66" s="120"/>
      <c r="D66" s="120"/>
      <c r="E66" s="121"/>
      <c r="F66" s="121"/>
      <c r="G66" s="121"/>
    </row>
    <row r="67" spans="1:11" s="35" customFormat="1" ht="15.75" customHeight="1">
      <c r="A67" s="14"/>
      <c r="B67" s="82">
        <v>45195</v>
      </c>
      <c r="C67" s="86" t="s">
        <v>75</v>
      </c>
      <c r="D67" s="98" t="s">
        <v>76</v>
      </c>
      <c r="E67" s="97"/>
      <c r="F67" s="97">
        <v>275000</v>
      </c>
      <c r="G67" s="97">
        <f>SUM(G64+E67-F67)</f>
        <v>8722726.3999999985</v>
      </c>
    </row>
    <row r="68" spans="1:11" s="35" customFormat="1" ht="15.75" customHeight="1">
      <c r="A68" s="14"/>
      <c r="B68" s="82">
        <v>45195</v>
      </c>
      <c r="C68" s="86" t="s">
        <v>73</v>
      </c>
      <c r="D68" s="98" t="s">
        <v>74</v>
      </c>
      <c r="E68" s="97"/>
      <c r="F68" s="97">
        <v>308000</v>
      </c>
      <c r="G68" s="97">
        <f t="shared" si="0"/>
        <v>8414726.3999999985</v>
      </c>
    </row>
    <row r="69" spans="1:11" s="35" customFormat="1" ht="15.75" customHeight="1">
      <c r="A69" s="14"/>
      <c r="B69" s="82">
        <v>45196</v>
      </c>
      <c r="C69" s="95"/>
      <c r="D69" s="103"/>
      <c r="E69" s="97">
        <v>439050</v>
      </c>
      <c r="F69" s="97"/>
      <c r="G69" s="97">
        <f t="shared" si="0"/>
        <v>8853776.3999999985</v>
      </c>
    </row>
    <row r="70" spans="1:11" s="35" customFormat="1" ht="15.75" customHeight="1">
      <c r="A70" s="14"/>
      <c r="B70" s="82">
        <v>45197</v>
      </c>
      <c r="C70" s="95"/>
      <c r="D70" s="95"/>
      <c r="E70" s="97">
        <v>403925</v>
      </c>
      <c r="F70" s="97"/>
      <c r="G70" s="97">
        <f t="shared" si="0"/>
        <v>9257701.3999999985</v>
      </c>
    </row>
    <row r="71" spans="1:11" s="2" customFormat="1" ht="15.75" customHeight="1">
      <c r="A71" s="20"/>
      <c r="B71" s="82">
        <v>45198</v>
      </c>
      <c r="C71" s="86"/>
      <c r="D71" s="86"/>
      <c r="E71" s="97">
        <v>380745</v>
      </c>
      <c r="F71" s="97"/>
      <c r="G71" s="97">
        <f t="shared" si="0"/>
        <v>9638446.3999999985</v>
      </c>
    </row>
    <row r="72" spans="1:11" s="2" customFormat="1" ht="15.75" customHeight="1">
      <c r="A72" s="20"/>
      <c r="B72" s="82">
        <v>45198</v>
      </c>
      <c r="C72" s="86" t="s">
        <v>79</v>
      </c>
      <c r="D72" s="98" t="s">
        <v>77</v>
      </c>
      <c r="E72" s="97"/>
      <c r="F72" s="97">
        <v>807641.38</v>
      </c>
      <c r="G72" s="97">
        <f t="shared" si="0"/>
        <v>8830805.0199999977</v>
      </c>
    </row>
    <row r="73" spans="1:11" s="2" customFormat="1" ht="15.75" customHeight="1">
      <c r="A73" s="20"/>
      <c r="B73" s="82">
        <v>45198</v>
      </c>
      <c r="C73" s="86" t="s">
        <v>80</v>
      </c>
      <c r="D73" s="98" t="s">
        <v>77</v>
      </c>
      <c r="E73" s="97"/>
      <c r="F73" s="97">
        <v>845981.65</v>
      </c>
      <c r="G73" s="97">
        <f t="shared" si="0"/>
        <v>7984823.3699999973</v>
      </c>
    </row>
    <row r="74" spans="1:11" s="2" customFormat="1" ht="15.75" customHeight="1">
      <c r="A74" s="20"/>
      <c r="B74" s="82">
        <v>45198</v>
      </c>
      <c r="C74" s="86" t="s">
        <v>81</v>
      </c>
      <c r="D74" s="98" t="s">
        <v>78</v>
      </c>
      <c r="E74" s="97"/>
      <c r="F74" s="97">
        <v>3077280.36</v>
      </c>
      <c r="G74" s="97">
        <f t="shared" si="0"/>
        <v>4907543.0099999979</v>
      </c>
    </row>
    <row r="75" spans="1:11" s="2" customFormat="1" ht="15.75" customHeight="1">
      <c r="A75" s="20"/>
      <c r="B75" s="82">
        <v>45198</v>
      </c>
      <c r="C75" s="86" t="s">
        <v>34</v>
      </c>
      <c r="D75" s="98" t="s">
        <v>82</v>
      </c>
      <c r="E75" s="97"/>
      <c r="F75" s="97">
        <v>45532.99</v>
      </c>
      <c r="G75" s="97">
        <f t="shared" si="0"/>
        <v>4862010.0199999977</v>
      </c>
    </row>
    <row r="76" spans="1:11" s="2" customFormat="1" ht="15.75" customHeight="1">
      <c r="A76" s="20"/>
      <c r="B76" s="82">
        <v>45199</v>
      </c>
      <c r="C76" s="86"/>
      <c r="D76" s="86"/>
      <c r="E76" s="97">
        <v>184675</v>
      </c>
      <c r="F76" s="97"/>
      <c r="G76" s="97">
        <f t="shared" si="0"/>
        <v>5046685.0199999977</v>
      </c>
      <c r="K76" s="3"/>
    </row>
    <row r="77" spans="1:11" ht="21" customHeight="1" thickBot="1">
      <c r="A77" s="14"/>
      <c r="B77" s="89"/>
      <c r="C77" s="90"/>
      <c r="D77" s="91" t="s">
        <v>11</v>
      </c>
      <c r="E77" s="92">
        <f>SUM(E13:E76)</f>
        <v>14053017.199999999</v>
      </c>
      <c r="F77" s="92">
        <f>SUM(F13:F76)</f>
        <v>11386755.450000001</v>
      </c>
      <c r="G77" s="93"/>
    </row>
    <row r="78" spans="1:11" s="2" customFormat="1" ht="21" customHeight="1">
      <c r="A78" s="20"/>
      <c r="B78" s="66"/>
      <c r="C78" s="22"/>
      <c r="D78" s="71"/>
      <c r="E78" s="67"/>
      <c r="F78" s="23"/>
      <c r="G78" s="23"/>
    </row>
    <row r="79" spans="1:11" s="2" customFormat="1" ht="21" customHeight="1">
      <c r="A79" s="20"/>
      <c r="B79" s="66"/>
      <c r="C79" s="22"/>
      <c r="D79" s="71"/>
      <c r="E79" s="67"/>
      <c r="F79" s="23"/>
      <c r="G79" s="23"/>
    </row>
    <row r="80" spans="1:11" s="2" customFormat="1" ht="21" customHeight="1">
      <c r="A80" s="20"/>
      <c r="B80" s="66"/>
      <c r="C80" s="22"/>
      <c r="D80" s="71"/>
      <c r="E80" s="67"/>
      <c r="F80" s="23"/>
      <c r="G80" s="23"/>
    </row>
    <row r="81" spans="1:8" s="2" customFormat="1" ht="21" customHeight="1">
      <c r="A81" s="20"/>
      <c r="B81" s="66"/>
      <c r="C81" s="22"/>
      <c r="D81" s="22"/>
      <c r="E81" s="67"/>
      <c r="F81" s="23"/>
      <c r="G81" s="23"/>
      <c r="H81" s="3"/>
    </row>
    <row r="82" spans="1:8" s="35" customFormat="1" ht="15.75">
      <c r="A82" s="25"/>
      <c r="B82" s="26"/>
      <c r="C82" s="27"/>
      <c r="D82" s="28"/>
      <c r="E82" s="70"/>
      <c r="F82" s="88"/>
      <c r="G82" s="30"/>
      <c r="H82" s="4"/>
    </row>
    <row r="83" spans="1:8" s="35" customFormat="1" ht="15.75">
      <c r="B83" s="114" t="s">
        <v>21</v>
      </c>
      <c r="C83" s="114"/>
      <c r="D83" s="108" t="s">
        <v>31</v>
      </c>
      <c r="E83" s="108"/>
      <c r="F83" s="105" t="s">
        <v>25</v>
      </c>
      <c r="G83" s="105"/>
      <c r="H83" s="4"/>
    </row>
    <row r="84" spans="1:8" s="35" customFormat="1" ht="15.75">
      <c r="B84" s="104" t="s">
        <v>22</v>
      </c>
      <c r="C84" s="104"/>
      <c r="D84" s="108" t="s">
        <v>28</v>
      </c>
      <c r="E84" s="108"/>
      <c r="F84" s="106" t="s">
        <v>19</v>
      </c>
      <c r="G84" s="106"/>
    </row>
    <row r="85" spans="1:8" s="35" customFormat="1" ht="15.75">
      <c r="B85" s="105" t="s">
        <v>23</v>
      </c>
      <c r="C85" s="105"/>
      <c r="D85" s="109" t="s">
        <v>29</v>
      </c>
      <c r="E85" s="109"/>
      <c r="F85" s="107" t="s">
        <v>20</v>
      </c>
      <c r="G85" s="107"/>
    </row>
    <row r="86" spans="1:8" s="35" customFormat="1" ht="15.75">
      <c r="A86" s="14"/>
      <c r="B86" s="10"/>
      <c r="C86" s="10"/>
      <c r="D86" s="12"/>
      <c r="E86" s="5"/>
      <c r="F86" s="7"/>
      <c r="G86" s="4"/>
    </row>
  </sheetData>
  <mergeCells count="13">
    <mergeCell ref="B6:G6"/>
    <mergeCell ref="B5:G5"/>
    <mergeCell ref="B7:G7"/>
    <mergeCell ref="B9:G9"/>
    <mergeCell ref="B83:C83"/>
    <mergeCell ref="B84:C84"/>
    <mergeCell ref="B85:C85"/>
    <mergeCell ref="F83:G83"/>
    <mergeCell ref="F84:G84"/>
    <mergeCell ref="F85:G85"/>
    <mergeCell ref="D83:E83"/>
    <mergeCell ref="D84:E84"/>
    <mergeCell ref="D85:E85"/>
  </mergeCells>
  <pageMargins left="0.19685039370078741" right="0.19685039370078741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7"/>
  <sheetViews>
    <sheetView tabSelected="1" topLeftCell="A37" workbookViewId="0">
      <selection activeCell="A47" sqref="A47:XFD48"/>
    </sheetView>
  </sheetViews>
  <sheetFormatPr baseColWidth="10" defaultRowHeight="15"/>
  <cols>
    <col min="1" max="1" width="3.140625" style="1" customWidth="1"/>
    <col min="2" max="2" width="11.7109375" style="12" customWidth="1"/>
    <col min="3" max="3" width="18.5703125" style="10" customWidth="1"/>
    <col min="4" max="4" width="25.28515625" style="12" customWidth="1"/>
    <col min="5" max="5" width="17" style="7" customWidth="1"/>
    <col min="6" max="6" width="15.42578125" style="7" customWidth="1"/>
    <col min="7" max="7" width="25" style="1" customWidth="1"/>
    <col min="8" max="8" width="8" style="1" customWidth="1"/>
    <col min="9" max="9" width="14.140625" style="5" bestFit="1" customWidth="1"/>
    <col min="10" max="10" width="11.42578125" style="1"/>
    <col min="11" max="11" width="14.140625" style="1" bestFit="1" customWidth="1"/>
    <col min="12" max="16384" width="11.42578125" style="1"/>
  </cols>
  <sheetData>
    <row r="1" spans="1:9" s="35" customFormat="1">
      <c r="B1" s="12"/>
      <c r="C1" s="10"/>
      <c r="D1" s="12"/>
      <c r="E1" s="7"/>
      <c r="F1" s="7"/>
      <c r="I1" s="5"/>
    </row>
    <row r="2" spans="1:9">
      <c r="B2" s="11"/>
      <c r="C2" s="13"/>
      <c r="D2" s="11"/>
      <c r="E2" s="9"/>
      <c r="F2" s="9"/>
      <c r="G2" s="6"/>
    </row>
    <row r="3" spans="1:9">
      <c r="B3" s="11"/>
      <c r="C3" s="13"/>
      <c r="D3" s="11"/>
      <c r="E3" s="9"/>
      <c r="F3" s="9"/>
      <c r="G3" s="6"/>
    </row>
    <row r="4" spans="1:9">
      <c r="B4" s="11"/>
      <c r="C4" s="13"/>
      <c r="D4" s="11"/>
      <c r="E4" s="9"/>
      <c r="F4" s="9"/>
      <c r="G4" s="6"/>
    </row>
    <row r="5" spans="1:9" s="35" customFormat="1">
      <c r="B5" s="11"/>
      <c r="C5" s="13"/>
      <c r="D5" s="11"/>
      <c r="E5" s="9"/>
      <c r="F5" s="9"/>
      <c r="G5" s="6"/>
      <c r="I5" s="5"/>
    </row>
    <row r="6" spans="1:9" ht="18.75">
      <c r="B6" s="110" t="s">
        <v>9</v>
      </c>
      <c r="C6" s="110"/>
      <c r="D6" s="110"/>
      <c r="E6" s="110"/>
      <c r="F6" s="110"/>
      <c r="G6" s="110"/>
    </row>
    <row r="7" spans="1:9" ht="18.75">
      <c r="B7" s="110" t="s">
        <v>8</v>
      </c>
      <c r="C7" s="110"/>
      <c r="D7" s="110"/>
      <c r="E7" s="110"/>
      <c r="F7" s="110"/>
      <c r="G7" s="110"/>
    </row>
    <row r="8" spans="1:9" ht="18.75">
      <c r="B8" s="110" t="s">
        <v>36</v>
      </c>
      <c r="C8" s="110"/>
      <c r="D8" s="110"/>
      <c r="E8" s="110"/>
      <c r="F8" s="110"/>
      <c r="G8" s="110"/>
    </row>
    <row r="9" spans="1:9" ht="16.5" thickBot="1">
      <c r="A9" s="14"/>
      <c r="B9" s="15"/>
      <c r="C9" s="16"/>
      <c r="D9" s="15"/>
      <c r="E9" s="18"/>
      <c r="F9" s="18"/>
      <c r="G9" s="19"/>
    </row>
    <row r="10" spans="1:9" ht="17.25" thickBot="1">
      <c r="A10" s="14"/>
      <c r="B10" s="115" t="s">
        <v>12</v>
      </c>
      <c r="C10" s="116"/>
      <c r="D10" s="116"/>
      <c r="E10" s="116"/>
      <c r="F10" s="116"/>
      <c r="G10" s="117"/>
    </row>
    <row r="11" spans="1:9" ht="16.5" thickBot="1">
      <c r="A11" s="14"/>
      <c r="B11" s="36"/>
      <c r="C11" s="38"/>
      <c r="D11" s="37"/>
      <c r="E11" s="39"/>
      <c r="F11" s="40"/>
      <c r="G11" s="41" t="s">
        <v>6</v>
      </c>
    </row>
    <row r="12" spans="1:9" ht="16.5" thickBot="1">
      <c r="A12" s="14"/>
      <c r="B12" s="36" t="s">
        <v>0</v>
      </c>
      <c r="C12" s="42" t="s">
        <v>1</v>
      </c>
      <c r="D12" s="37" t="s">
        <v>2</v>
      </c>
      <c r="E12" s="43" t="s">
        <v>3</v>
      </c>
      <c r="F12" s="44" t="s">
        <v>4</v>
      </c>
      <c r="G12" s="43" t="s">
        <v>5</v>
      </c>
    </row>
    <row r="13" spans="1:9" s="2" customFormat="1" ht="16.5" customHeight="1">
      <c r="A13" s="20"/>
      <c r="B13" s="60">
        <v>45169</v>
      </c>
      <c r="C13" s="45"/>
      <c r="D13" s="46" t="s">
        <v>6</v>
      </c>
      <c r="E13" s="47"/>
      <c r="F13" s="48"/>
      <c r="G13" s="62">
        <v>53605648.200000003</v>
      </c>
      <c r="I13" s="7"/>
    </row>
    <row r="14" spans="1:9" s="2" customFormat="1" ht="16.5" customHeight="1">
      <c r="A14" s="20"/>
      <c r="B14" s="61">
        <v>45170</v>
      </c>
      <c r="C14" s="49"/>
      <c r="D14" s="50"/>
      <c r="E14" s="51">
        <v>240665</v>
      </c>
      <c r="F14" s="52"/>
      <c r="G14" s="62">
        <f>SUM(G13+E14)</f>
        <v>53846313.200000003</v>
      </c>
      <c r="I14" s="7"/>
    </row>
    <row r="15" spans="1:9" ht="15.75" customHeight="1">
      <c r="A15" s="14"/>
      <c r="B15" s="61">
        <v>45171</v>
      </c>
      <c r="C15" s="49"/>
      <c r="D15" s="53"/>
      <c r="E15" s="51">
        <v>138420</v>
      </c>
      <c r="F15" s="52"/>
      <c r="G15" s="62">
        <f t="shared" ref="G15:G43" si="0">SUM(G14+E15)</f>
        <v>53984733.200000003</v>
      </c>
    </row>
    <row r="16" spans="1:9" ht="15.75">
      <c r="A16" s="14" t="s">
        <v>18</v>
      </c>
      <c r="B16" s="61">
        <v>45172</v>
      </c>
      <c r="C16" s="49"/>
      <c r="D16" s="53"/>
      <c r="E16" s="51">
        <v>72255</v>
      </c>
      <c r="F16" s="52"/>
      <c r="G16" s="62">
        <f t="shared" si="0"/>
        <v>54056988.200000003</v>
      </c>
    </row>
    <row r="17" spans="1:9" ht="15.75">
      <c r="A17" s="14"/>
      <c r="B17" s="61">
        <v>45173</v>
      </c>
      <c r="C17" s="49"/>
      <c r="D17" s="50"/>
      <c r="E17" s="51">
        <v>240795</v>
      </c>
      <c r="F17" s="52"/>
      <c r="G17" s="62">
        <f t="shared" si="0"/>
        <v>54297783.200000003</v>
      </c>
    </row>
    <row r="18" spans="1:9" ht="15.75">
      <c r="A18" s="14"/>
      <c r="B18" s="61">
        <v>45174</v>
      </c>
      <c r="C18" s="54"/>
      <c r="D18" s="50"/>
      <c r="E18" s="51">
        <v>263295</v>
      </c>
      <c r="F18" s="52"/>
      <c r="G18" s="62">
        <f t="shared" si="0"/>
        <v>54561078.200000003</v>
      </c>
    </row>
    <row r="19" spans="1:9" ht="15.75">
      <c r="A19" s="14"/>
      <c r="B19" s="61">
        <v>45175</v>
      </c>
      <c r="C19" s="49"/>
      <c r="D19" s="50"/>
      <c r="E19" s="51">
        <v>256500</v>
      </c>
      <c r="F19" s="52"/>
      <c r="G19" s="62">
        <f t="shared" si="0"/>
        <v>54817578.200000003</v>
      </c>
    </row>
    <row r="20" spans="1:9" s="2" customFormat="1" ht="15.75">
      <c r="A20" s="20"/>
      <c r="B20" s="61">
        <v>45176</v>
      </c>
      <c r="C20" s="55"/>
      <c r="D20" s="50"/>
      <c r="E20" s="51">
        <v>240150</v>
      </c>
      <c r="F20" s="52"/>
      <c r="G20" s="62">
        <f t="shared" si="0"/>
        <v>55057728.200000003</v>
      </c>
      <c r="I20" s="7"/>
    </row>
    <row r="21" spans="1:9" s="2" customFormat="1" ht="15.75">
      <c r="A21" s="20"/>
      <c r="B21" s="61">
        <v>45177</v>
      </c>
      <c r="C21" s="54"/>
      <c r="D21" s="50"/>
      <c r="E21" s="51">
        <v>253765</v>
      </c>
      <c r="F21" s="52"/>
      <c r="G21" s="62">
        <f t="shared" si="0"/>
        <v>55311493.200000003</v>
      </c>
      <c r="I21" s="7"/>
    </row>
    <row r="22" spans="1:9" s="2" customFormat="1" ht="15.75">
      <c r="A22" s="20"/>
      <c r="B22" s="61">
        <v>45178</v>
      </c>
      <c r="C22" s="54"/>
      <c r="D22" s="50"/>
      <c r="E22" s="51">
        <v>127950</v>
      </c>
      <c r="F22" s="52"/>
      <c r="G22" s="62">
        <f t="shared" si="0"/>
        <v>55439443.200000003</v>
      </c>
      <c r="I22" s="7"/>
    </row>
    <row r="23" spans="1:9" s="2" customFormat="1" ht="15.75">
      <c r="A23" s="20"/>
      <c r="B23" s="61">
        <v>45179</v>
      </c>
      <c r="C23" s="54"/>
      <c r="D23" s="50"/>
      <c r="E23" s="51">
        <v>67215</v>
      </c>
      <c r="F23" s="52"/>
      <c r="G23" s="62">
        <f t="shared" si="0"/>
        <v>55506658.200000003</v>
      </c>
      <c r="I23" s="7"/>
    </row>
    <row r="24" spans="1:9" s="2" customFormat="1" ht="15.75">
      <c r="A24" s="20"/>
      <c r="B24" s="61">
        <v>45180</v>
      </c>
      <c r="C24" s="54"/>
      <c r="D24" s="50"/>
      <c r="E24" s="51">
        <v>259490</v>
      </c>
      <c r="F24" s="52"/>
      <c r="G24" s="62">
        <f t="shared" si="0"/>
        <v>55766148.200000003</v>
      </c>
      <c r="I24" s="7"/>
    </row>
    <row r="25" spans="1:9" s="2" customFormat="1" ht="15.75">
      <c r="A25" s="20"/>
      <c r="B25" s="61">
        <v>45181</v>
      </c>
      <c r="C25" s="54"/>
      <c r="D25" s="50"/>
      <c r="E25" s="51">
        <v>265545</v>
      </c>
      <c r="F25" s="52"/>
      <c r="G25" s="62">
        <f t="shared" si="0"/>
        <v>56031693.200000003</v>
      </c>
      <c r="I25" s="7"/>
    </row>
    <row r="26" spans="1:9" s="2" customFormat="1" ht="15.75">
      <c r="A26" s="20"/>
      <c r="B26" s="61">
        <v>45182</v>
      </c>
      <c r="C26" s="54"/>
      <c r="D26" s="50"/>
      <c r="E26" s="63">
        <v>267210</v>
      </c>
      <c r="F26" s="64"/>
      <c r="G26" s="62">
        <f t="shared" si="0"/>
        <v>56298903.200000003</v>
      </c>
      <c r="I26" s="7"/>
    </row>
    <row r="27" spans="1:9" s="2" customFormat="1" ht="15.75">
      <c r="A27" s="20"/>
      <c r="B27" s="61">
        <v>45183</v>
      </c>
      <c r="C27" s="54"/>
      <c r="D27" s="50"/>
      <c r="E27" s="68">
        <v>263640</v>
      </c>
      <c r="F27" s="52"/>
      <c r="G27" s="62">
        <f t="shared" si="0"/>
        <v>56562543.200000003</v>
      </c>
      <c r="I27" s="7"/>
    </row>
    <row r="28" spans="1:9" s="2" customFormat="1" ht="15.75">
      <c r="A28" s="20"/>
      <c r="B28" s="61">
        <v>45184</v>
      </c>
      <c r="C28" s="54"/>
      <c r="D28" s="50"/>
      <c r="E28" s="51">
        <v>243225</v>
      </c>
      <c r="F28" s="52"/>
      <c r="G28" s="62">
        <f t="shared" si="0"/>
        <v>56805768.200000003</v>
      </c>
      <c r="I28" s="7"/>
    </row>
    <row r="29" spans="1:9" s="2" customFormat="1" ht="15.75">
      <c r="A29" s="20"/>
      <c r="B29" s="61">
        <v>45185</v>
      </c>
      <c r="C29" s="54"/>
      <c r="D29" s="50"/>
      <c r="E29" s="51">
        <v>126690</v>
      </c>
      <c r="F29" s="52"/>
      <c r="G29" s="62">
        <f t="shared" si="0"/>
        <v>56932458.200000003</v>
      </c>
      <c r="I29" s="7"/>
    </row>
    <row r="30" spans="1:9" s="2" customFormat="1" ht="15.75">
      <c r="A30" s="20"/>
      <c r="B30" s="61">
        <v>45186</v>
      </c>
      <c r="C30" s="54"/>
      <c r="D30" s="50"/>
      <c r="E30" s="51">
        <v>60600</v>
      </c>
      <c r="F30" s="52"/>
      <c r="G30" s="62">
        <f t="shared" si="0"/>
        <v>56993058.200000003</v>
      </c>
      <c r="I30" s="7"/>
    </row>
    <row r="31" spans="1:9" s="2" customFormat="1" ht="15.75">
      <c r="A31" s="20"/>
      <c r="B31" s="61">
        <v>45187</v>
      </c>
      <c r="C31" s="54"/>
      <c r="D31" s="50"/>
      <c r="E31" s="51">
        <v>262250</v>
      </c>
      <c r="F31" s="52"/>
      <c r="G31" s="62">
        <f t="shared" si="0"/>
        <v>57255308.200000003</v>
      </c>
      <c r="I31" s="7"/>
    </row>
    <row r="32" spans="1:9" s="2" customFormat="1" ht="15.75">
      <c r="A32" s="20"/>
      <c r="B32" s="61">
        <v>45188</v>
      </c>
      <c r="C32" s="54"/>
      <c r="D32" s="50"/>
      <c r="E32" s="51">
        <v>248160</v>
      </c>
      <c r="F32" s="52"/>
      <c r="G32" s="62">
        <f t="shared" si="0"/>
        <v>57503468.200000003</v>
      </c>
      <c r="I32" s="7"/>
    </row>
    <row r="33" spans="1:11" s="2" customFormat="1" ht="15.75">
      <c r="A33" s="20"/>
      <c r="B33" s="61">
        <v>45189</v>
      </c>
      <c r="C33" s="54"/>
      <c r="D33" s="50"/>
      <c r="E33" s="51">
        <v>253650</v>
      </c>
      <c r="F33" s="96"/>
      <c r="G33" s="62">
        <f t="shared" si="0"/>
        <v>57757118.200000003</v>
      </c>
      <c r="I33" s="7"/>
    </row>
    <row r="34" spans="1:11" s="2" customFormat="1" ht="15.75">
      <c r="A34" s="20"/>
      <c r="B34" s="61">
        <v>45190</v>
      </c>
      <c r="C34" s="54"/>
      <c r="D34" s="50"/>
      <c r="E34" s="51">
        <v>238515</v>
      </c>
      <c r="F34" s="96"/>
      <c r="G34" s="62">
        <f t="shared" si="0"/>
        <v>57995633.200000003</v>
      </c>
      <c r="I34" s="7"/>
    </row>
    <row r="35" spans="1:11" s="2" customFormat="1" ht="15.75">
      <c r="A35" s="20"/>
      <c r="B35" s="61">
        <v>45191</v>
      </c>
      <c r="C35" s="54"/>
      <c r="D35" s="50"/>
      <c r="E35" s="51">
        <v>254685</v>
      </c>
      <c r="F35" s="96"/>
      <c r="G35" s="62">
        <f t="shared" si="0"/>
        <v>58250318.200000003</v>
      </c>
      <c r="I35" s="7"/>
    </row>
    <row r="36" spans="1:11" s="2" customFormat="1" ht="15.75">
      <c r="A36" s="20"/>
      <c r="B36" s="61">
        <v>45192</v>
      </c>
      <c r="C36" s="54"/>
      <c r="D36" s="50"/>
      <c r="E36" s="51">
        <v>104580</v>
      </c>
      <c r="F36" s="96"/>
      <c r="G36" s="62">
        <f t="shared" si="0"/>
        <v>58354898.200000003</v>
      </c>
      <c r="I36" s="7"/>
    </row>
    <row r="37" spans="1:11" s="2" customFormat="1" ht="15.75">
      <c r="A37" s="20"/>
      <c r="B37" s="61">
        <v>45193</v>
      </c>
      <c r="C37" s="54"/>
      <c r="D37" s="50"/>
      <c r="E37" s="51">
        <v>59925</v>
      </c>
      <c r="F37" s="96"/>
      <c r="G37" s="62">
        <f t="shared" si="0"/>
        <v>58414823.200000003</v>
      </c>
      <c r="I37" s="7"/>
    </row>
    <row r="38" spans="1:11" s="2" customFormat="1" ht="15" customHeight="1">
      <c r="A38" s="20"/>
      <c r="B38" s="61">
        <v>45194</v>
      </c>
      <c r="C38" s="54"/>
      <c r="D38" s="50"/>
      <c r="E38" s="51">
        <v>266700</v>
      </c>
      <c r="F38" s="96"/>
      <c r="G38" s="62">
        <f t="shared" si="0"/>
        <v>58681523.200000003</v>
      </c>
      <c r="I38" s="7"/>
    </row>
    <row r="39" spans="1:11" s="2" customFormat="1" ht="15.75">
      <c r="A39" s="20"/>
      <c r="B39" s="61">
        <v>45195</v>
      </c>
      <c r="C39" s="54"/>
      <c r="D39" s="50"/>
      <c r="E39" s="51">
        <v>249205</v>
      </c>
      <c r="F39" s="96"/>
      <c r="G39" s="62">
        <f t="shared" si="0"/>
        <v>58930728.200000003</v>
      </c>
      <c r="I39" s="7"/>
    </row>
    <row r="40" spans="1:11" s="2" customFormat="1" ht="15.75">
      <c r="A40" s="20"/>
      <c r="B40" s="61">
        <v>45196</v>
      </c>
      <c r="C40" s="54"/>
      <c r="D40" s="83"/>
      <c r="E40" s="51">
        <v>268465</v>
      </c>
      <c r="F40" s="96"/>
      <c r="G40" s="62">
        <f t="shared" si="0"/>
        <v>59199193.200000003</v>
      </c>
      <c r="I40" s="7"/>
    </row>
    <row r="41" spans="1:11" s="2" customFormat="1" ht="15.75">
      <c r="A41" s="20"/>
      <c r="B41" s="61">
        <v>45197</v>
      </c>
      <c r="C41" s="54"/>
      <c r="D41" s="83"/>
      <c r="E41" s="51">
        <v>251025</v>
      </c>
      <c r="F41" s="96"/>
      <c r="G41" s="62">
        <f t="shared" si="0"/>
        <v>59450218.200000003</v>
      </c>
      <c r="I41" s="7"/>
    </row>
    <row r="42" spans="1:11" s="2" customFormat="1" ht="15.75">
      <c r="A42" s="20"/>
      <c r="B42" s="61">
        <v>45198</v>
      </c>
      <c r="C42" s="54"/>
      <c r="D42" s="50"/>
      <c r="E42" s="51">
        <v>229335</v>
      </c>
      <c r="F42" s="96"/>
      <c r="G42" s="62">
        <f t="shared" si="0"/>
        <v>59679553.200000003</v>
      </c>
      <c r="I42" s="7"/>
      <c r="K42" s="3"/>
    </row>
    <row r="43" spans="1:11" s="2" customFormat="1" ht="16.5" thickBot="1">
      <c r="A43" s="20"/>
      <c r="B43" s="61">
        <v>45199</v>
      </c>
      <c r="C43" s="54"/>
      <c r="D43" s="50"/>
      <c r="E43" s="51">
        <v>129375</v>
      </c>
      <c r="F43" s="52"/>
      <c r="G43" s="62">
        <f t="shared" si="0"/>
        <v>59808928.200000003</v>
      </c>
      <c r="I43" s="7"/>
    </row>
    <row r="44" spans="1:11" ht="21" customHeight="1" thickBot="1">
      <c r="A44" s="14"/>
      <c r="B44" s="56"/>
      <c r="C44" s="57"/>
      <c r="D44" s="57" t="s">
        <v>11</v>
      </c>
      <c r="E44" s="58">
        <f>SUM(E14:E43)</f>
        <v>6203280</v>
      </c>
      <c r="F44" s="58">
        <f>SUM(F14:F43)</f>
        <v>0</v>
      </c>
      <c r="G44" s="59"/>
    </row>
    <row r="45" spans="1:11" s="2" customFormat="1" ht="21" customHeight="1">
      <c r="A45" s="20"/>
      <c r="B45" s="21"/>
      <c r="C45" s="22"/>
      <c r="D45" s="22"/>
      <c r="E45" s="23"/>
      <c r="G45" s="23"/>
      <c r="I45" s="7"/>
    </row>
    <row r="46" spans="1:11" s="2" customFormat="1" ht="21" customHeight="1">
      <c r="A46" s="20"/>
      <c r="B46" s="21"/>
      <c r="C46" s="22"/>
      <c r="D46" s="22"/>
      <c r="E46" s="23"/>
      <c r="G46" s="23"/>
      <c r="I46" s="7"/>
    </row>
    <row r="47" spans="1:11" ht="15" customHeight="1">
      <c r="A47" s="14"/>
      <c r="B47" s="25"/>
      <c r="C47" s="26"/>
      <c r="D47" s="27"/>
      <c r="E47" s="28"/>
      <c r="F47" s="29"/>
      <c r="G47" s="69"/>
    </row>
    <row r="48" spans="1:11" ht="15" customHeight="1">
      <c r="A48" s="14"/>
      <c r="B48" s="25"/>
      <c r="C48" s="26"/>
      <c r="D48" s="27"/>
      <c r="E48" s="28"/>
      <c r="F48" s="29"/>
      <c r="G48" s="69"/>
    </row>
    <row r="49" spans="1:7" ht="15" customHeight="1">
      <c r="A49" s="14"/>
      <c r="B49" s="114" t="s">
        <v>14</v>
      </c>
      <c r="C49" s="114"/>
      <c r="D49" s="108" t="s">
        <v>32</v>
      </c>
      <c r="E49" s="108"/>
      <c r="F49" s="105" t="s">
        <v>24</v>
      </c>
      <c r="G49" s="105"/>
    </row>
    <row r="50" spans="1:7" ht="15.75">
      <c r="A50" s="14"/>
      <c r="B50" s="104" t="s">
        <v>16</v>
      </c>
      <c r="C50" s="104"/>
      <c r="D50" s="108" t="s">
        <v>26</v>
      </c>
      <c r="E50" s="108"/>
      <c r="F50" s="106" t="s">
        <v>17</v>
      </c>
      <c r="G50" s="106"/>
    </row>
    <row r="51" spans="1:7" ht="15.75">
      <c r="A51" s="14"/>
      <c r="B51" s="105" t="s">
        <v>15</v>
      </c>
      <c r="C51" s="105"/>
      <c r="D51" s="109" t="s">
        <v>27</v>
      </c>
      <c r="E51" s="109"/>
      <c r="F51" s="107" t="s">
        <v>10</v>
      </c>
      <c r="G51" s="107"/>
    </row>
    <row r="52" spans="1:7" ht="15.75">
      <c r="A52" s="14"/>
      <c r="B52" s="24"/>
      <c r="C52" s="24"/>
      <c r="D52" s="24"/>
      <c r="E52" s="32"/>
      <c r="F52" s="31"/>
      <c r="G52" s="32"/>
    </row>
    <row r="53" spans="1:7" ht="15.75">
      <c r="A53" s="14"/>
      <c r="B53" s="24"/>
      <c r="C53" s="24"/>
      <c r="D53" s="24"/>
      <c r="E53" s="33"/>
      <c r="F53" s="31"/>
      <c r="G53" s="34"/>
    </row>
    <row r="54" spans="1:7" ht="15.75">
      <c r="A54" s="14"/>
      <c r="B54" s="24"/>
      <c r="C54" s="24"/>
      <c r="D54" s="24"/>
      <c r="E54" s="33"/>
      <c r="F54" s="33"/>
      <c r="G54" s="34"/>
    </row>
    <row r="55" spans="1:7" ht="15.75">
      <c r="A55" s="14"/>
      <c r="B55" s="24"/>
      <c r="C55" s="24"/>
      <c r="D55" s="24"/>
      <c r="E55" s="33"/>
      <c r="F55" s="33"/>
      <c r="G55" s="34"/>
    </row>
    <row r="56" spans="1:7" ht="15.75">
      <c r="A56" s="14"/>
      <c r="B56" s="24"/>
      <c r="C56" s="24"/>
      <c r="D56" s="24"/>
      <c r="E56" s="33"/>
      <c r="F56" s="33"/>
      <c r="G56" s="34"/>
    </row>
    <row r="57" spans="1:7" ht="15" customHeight="1">
      <c r="F57" s="33"/>
      <c r="G57" s="4"/>
    </row>
    <row r="58" spans="1:7">
      <c r="G58" s="3"/>
    </row>
    <row r="59" spans="1:7">
      <c r="G59" s="4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</sheetData>
  <mergeCells count="13">
    <mergeCell ref="B50:C50"/>
    <mergeCell ref="D50:E50"/>
    <mergeCell ref="F50:G50"/>
    <mergeCell ref="B51:C51"/>
    <mergeCell ref="D51:E51"/>
    <mergeCell ref="F51:G51"/>
    <mergeCell ref="B10:G10"/>
    <mergeCell ref="B6:G6"/>
    <mergeCell ref="B7:G7"/>
    <mergeCell ref="B8:G8"/>
    <mergeCell ref="B49:C49"/>
    <mergeCell ref="D49:E49"/>
    <mergeCell ref="F49:G49"/>
  </mergeCells>
  <pageMargins left="0.31496062992125984" right="0.35433070866141736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OMSA SEPTIEMBRE 2023</vt:lpstr>
      <vt:lpstr> NUEVA COLECTORA SEPTIEMBR 2023</vt:lpstr>
      <vt:lpstr>'COLECTORA OMSA SEPTIEMBRE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Miloidis Turbi Perez</cp:lastModifiedBy>
  <cp:lastPrinted>2023-10-11T15:47:44Z</cp:lastPrinted>
  <dcterms:created xsi:type="dcterms:W3CDTF">2018-06-11T12:44:56Z</dcterms:created>
  <dcterms:modified xsi:type="dcterms:W3CDTF">2023-10-11T20:00:14Z</dcterms:modified>
</cp:coreProperties>
</file>