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13_ncr:1_{F1C2B37C-96FA-4F31-84CA-6ECEF2266F4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LECTORA FEBRERO 2022" sheetId="1" r:id="rId1"/>
    <sheet name=" NUEVA COLECTORA FEBRERO 2022" sheetId="2" r:id="rId2"/>
  </sheets>
  <externalReferences>
    <externalReference r:id="rId3"/>
    <externalReference r:id="rId4"/>
  </externalReferences>
  <definedNames>
    <definedName name="_xlnm.Print_Titles" localSheetId="0">'COLECTORA FEBRERO 2022'!$2:$11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F44" i="1" l="1"/>
  <c r="F43" i="2" l="1"/>
  <c r="E43" i="2" l="1"/>
  <c r="E44" i="1" l="1"/>
</calcChain>
</file>

<file path=xl/sharedStrings.xml><?xml version="1.0" encoding="utf-8"?>
<sst xmlns="http://schemas.openxmlformats.org/spreadsheetml/2006/main" count="51" uniqueCount="36">
  <si>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</si>
  <si>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</si>
  <si>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</si>
  <si>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</si>
  <si>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</si>
  <si>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</si>
  <si>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</si>
  <si>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</si>
  <si>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</si>
  <si>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</si>
  <si>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</si>
  <si>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</si>
  <si>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</si>
  <si>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</si>
  <si>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</si>
  <si>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</si>
  <si>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</si>
  <si>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</si>
  <si>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</si>
  <si>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</si>
  <si>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</si>
  <si>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</si>
  <si>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</si>
  <si>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</si>
  <si>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</si>
  <si>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</si>
  <si>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>NOTA DEBITO</t>
  </si>
  <si>
    <t>Del 01 al 28 de Febrero 2022</t>
  </si>
  <si>
    <t xml:space="preserve">                                            Licda Ruth Garcia</t>
  </si>
  <si>
    <t xml:space="preserve">                                      Contadora  General</t>
  </si>
  <si>
    <t xml:space="preserve">                                          Revisado por</t>
  </si>
  <si>
    <t>LIB-279</t>
  </si>
  <si>
    <t>PAGO NCF. 216 SEG. DE PERSONA</t>
  </si>
  <si>
    <t>LIB-14616</t>
  </si>
  <si>
    <t xml:space="preserve">Ing. Por ALQUILER DE GUAGUA </t>
  </si>
  <si>
    <t>Del 01 al 28 de Febrero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</si>
</sst>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sz val="11"/>
      <color rgb="FFEAEAEA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3"/>
      <color theme="1"/>
      <name val="Garamond"/>
      <family val="1"/>
    </font>
    <font>
      <b/>
      <i/>
      <sz val="1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2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43" fontId="31" fillId="0" borderId="0" xfId="1" applyFont="1" applyFill="1"/>
    <xf numFmtId="0" fontId="22" fillId="33" borderId="14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33" fillId="33" borderId="16" xfId="1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43" fontId="22" fillId="33" borderId="17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43" fontId="29" fillId="0" borderId="19" xfId="1" applyFont="1" applyFill="1" applyBorder="1"/>
    <xf numFmtId="43" fontId="28" fillId="0" borderId="26" xfId="1" applyFont="1" applyFill="1" applyBorder="1"/>
    <xf numFmtId="0" fontId="29" fillId="0" borderId="18" xfId="0" applyFont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43" fontId="34" fillId="0" borderId="18" xfId="1" applyFont="1" applyBorder="1"/>
    <xf numFmtId="43" fontId="35" fillId="0" borderId="25" xfId="1" applyFont="1" applyBorder="1"/>
    <xf numFmtId="0" fontId="29" fillId="0" borderId="25" xfId="0" applyFont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34" fillId="0" borderId="18" xfId="0" applyFont="1" applyBorder="1" applyAlignment="1">
      <alignment horizontal="center"/>
    </xf>
    <xf numFmtId="14" fontId="37" fillId="33" borderId="11" xfId="0" applyNumberFormat="1" applyFont="1" applyFill="1" applyBorder="1" applyAlignment="1">
      <alignment horizontal="center" vertical="center"/>
    </xf>
    <xf numFmtId="0" fontId="32" fillId="33" borderId="12" xfId="0" applyFont="1" applyFill="1" applyBorder="1" applyAlignment="1">
      <alignment horizontal="center" vertical="center"/>
    </xf>
    <xf numFmtId="43" fontId="32" fillId="33" borderId="12" xfId="1" applyFont="1" applyFill="1" applyBorder="1" applyAlignment="1">
      <alignment vertical="center"/>
    </xf>
    <xf numFmtId="43" fontId="32" fillId="33" borderId="13" xfId="1" applyFont="1" applyFill="1" applyBorder="1" applyAlignment="1">
      <alignment vertical="center"/>
    </xf>
    <xf numFmtId="14" fontId="34" fillId="0" borderId="23" xfId="0" applyNumberFormat="1" applyFont="1" applyFill="1" applyBorder="1" applyAlignment="1">
      <alignment horizontal="center"/>
    </xf>
    <xf numFmtId="14" fontId="34" fillId="0" borderId="24" xfId="0" applyNumberFormat="1" applyFont="1" applyFill="1" applyBorder="1" applyAlignment="1">
      <alignment horizontal="center"/>
    </xf>
    <xf numFmtId="43" fontId="28" fillId="0" borderId="19" xfId="1" applyFont="1" applyFill="1" applyBorder="1"/>
    <xf numFmtId="43" fontId="29" fillId="0" borderId="18" xfId="1" applyFont="1" applyFill="1" applyBorder="1"/>
    <xf numFmtId="43" fontId="34" fillId="0" borderId="18" xfId="1" applyFont="1" applyFill="1" applyBorder="1"/>
    <xf numFmtId="43" fontId="34" fillId="0" borderId="25" xfId="1" applyFont="1" applyFill="1" applyBorder="1"/>
    <xf numFmtId="0" fontId="38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34" fillId="0" borderId="27" xfId="1" applyFont="1" applyFill="1" applyBorder="1"/>
    <xf numFmtId="43" fontId="27" fillId="0" borderId="0" xfId="0" applyNumberFormat="1" applyFont="1"/>
    <xf numFmtId="43" fontId="29" fillId="0" borderId="0" xfId="1" applyFont="1" applyFill="1" applyBorder="1"/>
    <xf numFmtId="43" fontId="16" fillId="0" borderId="0" xfId="1" applyFont="1" applyFill="1"/>
    <xf numFmtId="43" fontId="21" fillId="0" borderId="0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43" fontId="29" fillId="0" borderId="10" xfId="1" applyFont="1" applyFill="1" applyBorder="1"/>
    <xf numFmtId="0" fontId="33" fillId="33" borderId="20" xfId="0" applyFont="1" applyFill="1" applyBorder="1" applyAlignment="1">
      <alignment horizontal="center"/>
    </xf>
    <xf numFmtId="0" fontId="23" fillId="33" borderId="21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3" fillId="33" borderId="21" xfId="1" applyFont="1" applyFill="1" applyBorder="1"/>
    <xf numFmtId="43" fontId="24" fillId="33" borderId="21" xfId="1" applyFont="1" applyFill="1" applyBorder="1"/>
    <xf numFmtId="43" fontId="22" fillId="33" borderId="22" xfId="1" applyFont="1" applyFill="1" applyBorder="1" applyAlignment="1">
      <alignment horizontal="center"/>
    </xf>
    <xf numFmtId="0" fontId="33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43" fontId="22" fillId="33" borderId="10" xfId="1" applyFont="1" applyFill="1" applyBorder="1" applyAlignment="1">
      <alignment horizontal="center"/>
    </xf>
    <xf numFmtId="14" fontId="34" fillId="0" borderId="1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3" fontId="28" fillId="0" borderId="10" xfId="1" applyFont="1" applyFill="1" applyBorder="1"/>
    <xf numFmtId="0" fontId="34" fillId="0" borderId="10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left"/>
    </xf>
    <xf numFmtId="0" fontId="29" fillId="0" borderId="10" xfId="0" applyFont="1" applyFill="1" applyBorder="1" applyAlignment="1">
      <alignment horizontal="center"/>
    </xf>
    <xf numFmtId="0" fontId="34" fillId="0" borderId="10" xfId="0" applyFont="1" applyFill="1" applyBorder="1"/>
    <xf numFmtId="0" fontId="35" fillId="0" borderId="10" xfId="0" applyFont="1" applyFill="1" applyBorder="1" applyAlignment="1">
      <alignment horizontal="center"/>
    </xf>
    <xf numFmtId="43" fontId="29" fillId="0" borderId="10" xfId="1" applyFont="1" applyBorder="1"/>
    <xf numFmtId="43" fontId="34" fillId="0" borderId="10" xfId="1" applyFont="1" applyBorder="1"/>
    <xf numFmtId="43" fontId="29" fillId="0" borderId="10" xfId="0" applyNumberFormat="1" applyFont="1" applyBorder="1" applyAlignment="1">
      <alignment horizontal="center"/>
    </xf>
    <xf numFmtId="43" fontId="27" fillId="0" borderId="0" xfId="0" applyNumberFormat="1" applyFont="1" applyFill="1"/>
    <xf numFmtId="0" fontId="36" fillId="34" borderId="28" xfId="0" applyFont="1" applyFill="1" applyBorder="1" applyAlignment="1">
      <alignment horizontal="center"/>
    </xf>
    <xf numFmtId="0" fontId="22" fillId="34" borderId="29" xfId="0" applyFont="1" applyFill="1" applyBorder="1" applyAlignment="1">
      <alignment horizontal="center"/>
    </xf>
    <xf numFmtId="0" fontId="32" fillId="34" borderId="29" xfId="0" applyFont="1" applyFill="1" applyBorder="1" applyAlignment="1">
      <alignment horizontal="center"/>
    </xf>
    <xf numFmtId="43" fontId="32" fillId="34" borderId="29" xfId="1" applyFont="1" applyFill="1" applyBorder="1" applyAlignment="1">
      <alignment vertical="center"/>
    </xf>
    <xf numFmtId="43" fontId="22" fillId="34" borderId="30" xfId="1" applyFont="1" applyFill="1" applyBorder="1"/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left"/>
    </xf>
    <xf numFmtId="14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32" fillId="33" borderId="14" xfId="0" applyFont="1" applyFill="1" applyBorder="1" applyAlignment="1">
      <alignment horizontal="center"/>
    </xf>
    <xf numFmtId="0" fontId="32" fillId="33" borderId="15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2" fillId="33" borderId="20" xfId="0" applyFont="1" applyFill="1" applyBorder="1" applyAlignment="1">
      <alignment horizontal="center" vertical="center"/>
    </xf>
    <xf numFmtId="0" fontId="32" fillId="33" borderId="21" xfId="0" applyFont="1" applyFill="1" applyBorder="1" applyAlignment="1">
      <alignment horizontal="center" vertical="center"/>
    </xf>
    <xf numFmtId="0" fontId="32" fillId="33" borderId="22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294893</xdr:colOff>
      <xdr:row>0</xdr:row>
      <xdr:rowOff>39243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1943090</xdr:colOff>
      <xdr:row>0</xdr:row>
      <xdr:rowOff>119494</xdr:rowOff>
    </xdr:from>
    <xdr:to>
      <xdr:col>4</xdr:col>
      <xdr:colOff>276224</xdr:colOff>
      <xdr:row>3</xdr:row>
      <xdr:rowOff>76199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638540" y="119494"/>
          <a:ext cx="762009" cy="5282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133349</xdr:rowOff>
    </xdr:from>
    <xdr:to>
      <xdr:col>3</xdr:col>
      <xdr:colOff>466725</xdr:colOff>
      <xdr:row>4</xdr:row>
      <xdr:rowOff>38100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33349"/>
          <a:ext cx="1543051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1419221</xdr:colOff>
      <xdr:row>1</xdr:row>
      <xdr:rowOff>15526</xdr:rowOff>
    </xdr:from>
    <xdr:to>
      <xdr:col>4</xdr:col>
      <xdr:colOff>438149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05221" y="206026"/>
          <a:ext cx="704853" cy="6131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COLECTORA%20OMS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%20FIMOVIT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</sheetNames>
    <sheetDataSet>
      <sheetData sheetId="0"/>
      <sheetData sheetId="1">
        <row r="30">
          <cell r="E30">
            <v>44252188.350000001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</sheetNames>
    <sheetDataSet>
      <sheetData sheetId="0">
        <row r="25">
          <cell r="F25">
            <v>84593745.579999998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opLeftCell="A22" zoomScaleNormal="100" workbookViewId="0">
      <selection activeCell="F28" sqref="F28"/>
    </sheetView>
  </sheetViews>
  <sheetFormatPr baseColWidth="10" defaultRowHeight="15" customHeight="1"/>
  <cols>
    <col min="1" max="1" width="3.140625" style="1" customWidth="1"/>
    <col min="2" max="2" width="12.42578125" style="10" customWidth="1"/>
    <col min="3" max="3" width="11.85546875" style="10" customWidth="1"/>
    <col min="4" max="4" width="36.42578125" style="12" customWidth="1"/>
    <col min="5" max="5" width="17" style="5" customWidth="1"/>
    <col min="6" max="6" width="17.42578125" style="7" customWidth="1"/>
    <col min="7" max="7" width="22.28515625" style="1" customWidth="1"/>
    <col min="8" max="8" width="15.140625" style="7" bestFit="1" customWidth="1"/>
    <col min="9" max="9" width="14.140625" style="7" bestFit="1" customWidth="1"/>
    <col min="10" max="10" width="11.42578125" style="1"/>
    <col min="11" max="12" width="11.42578125" style="5"/>
    <col min="13" max="16384" width="11.42578125" style="1"/>
  </cols>
  <sheetData>
    <row r="1" spans="1:12">
      <c r="C1" s="11"/>
      <c r="D1" s="13"/>
      <c r="E1" s="8"/>
      <c r="F1" s="9"/>
      <c r="G1" s="6"/>
    </row>
    <row r="2" spans="1:12">
      <c r="B2" s="11"/>
      <c r="C2" s="13"/>
      <c r="D2" s="11"/>
      <c r="E2" s="8"/>
      <c r="F2" s="9"/>
      <c r="G2" s="6"/>
    </row>
    <row r="3" spans="1:12">
      <c r="B3" s="11"/>
      <c r="C3" s="13"/>
      <c r="D3" s="11"/>
      <c r="E3" s="8"/>
      <c r="F3" s="9"/>
      <c r="G3" s="6"/>
    </row>
    <row r="4" spans="1:12">
      <c r="B4" s="11"/>
      <c r="C4" s="13"/>
      <c r="D4" s="11"/>
      <c r="E4" s="8"/>
      <c r="F4" s="9"/>
      <c r="G4" s="6"/>
    </row>
    <row r="5" spans="1:12" ht="18.75">
      <c r="B5" s="114" t="s">
        <v>9</v>
      </c>
      <c r="C5" s="114"/>
      <c r="D5" s="114"/>
      <c r="E5" s="114"/>
      <c r="F5" s="114"/>
      <c r="G5" s="114"/>
      <c r="I5" s="37"/>
    </row>
    <row r="6" spans="1:12" ht="18.75">
      <c r="B6" s="114" t="s">
        <v>8</v>
      </c>
      <c r="C6" s="114"/>
      <c r="D6" s="114"/>
      <c r="E6" s="114"/>
      <c r="F6" s="114"/>
      <c r="G6" s="114"/>
    </row>
    <row r="7" spans="1:12" ht="18.75">
      <c r="B7" s="114" t="s">
        <v>35</v>
      </c>
      <c r="C7" s="114"/>
      <c r="D7" s="114"/>
      <c r="E7" s="114"/>
      <c r="F7" s="114"/>
      <c r="G7" s="114"/>
    </row>
    <row r="8" spans="1:12" ht="16.5" thickBot="1">
      <c r="A8" s="14"/>
      <c r="B8" s="68"/>
      <c r="C8" s="16"/>
      <c r="D8" s="15"/>
      <c r="E8" s="17"/>
      <c r="F8" s="18"/>
      <c r="G8" s="19"/>
    </row>
    <row r="9" spans="1:12" ht="17.25" thickBot="1">
      <c r="A9" s="14"/>
      <c r="B9" s="115" t="s">
        <v>7</v>
      </c>
      <c r="C9" s="116"/>
      <c r="D9" s="116"/>
      <c r="E9" s="116"/>
      <c r="F9" s="116"/>
      <c r="G9" s="117"/>
    </row>
    <row r="10" spans="1:12" ht="15.75">
      <c r="A10" s="14"/>
      <c r="B10" s="79"/>
      <c r="C10" s="80"/>
      <c r="D10" s="81"/>
      <c r="E10" s="82"/>
      <c r="F10" s="83"/>
      <c r="G10" s="84" t="s">
        <v>6</v>
      </c>
    </row>
    <row r="11" spans="1:12" ht="15.75">
      <c r="A11" s="14"/>
      <c r="B11" s="85" t="s">
        <v>0</v>
      </c>
      <c r="C11" s="86" t="s">
        <v>13</v>
      </c>
      <c r="D11" s="86" t="s">
        <v>2</v>
      </c>
      <c r="E11" s="87" t="s">
        <v>3</v>
      </c>
      <c r="F11" s="87" t="s">
        <v>4</v>
      </c>
      <c r="G11" s="87" t="s">
        <v>5</v>
      </c>
    </row>
    <row r="12" spans="1:12" s="2" customFormat="1" ht="16.5" customHeight="1">
      <c r="A12" s="20"/>
      <c r="B12" s="88">
        <v>44592</v>
      </c>
      <c r="C12" s="89"/>
      <c r="D12" s="90" t="s">
        <v>6</v>
      </c>
      <c r="E12" s="78"/>
      <c r="F12" s="91"/>
      <c r="G12" s="78">
        <f>+'[1]FEBRERO 2022'!$E$30</f>
        <v>44252188.350000001</v>
      </c>
      <c r="H12" s="7"/>
      <c r="I12" s="7"/>
      <c r="K12" s="7"/>
      <c r="L12" s="7"/>
    </row>
    <row r="13" spans="1:12" s="2" customFormat="1" ht="16.5" customHeight="1">
      <c r="A13" s="20"/>
      <c r="B13" s="88">
        <v>44593</v>
      </c>
      <c r="C13" s="92"/>
      <c r="D13" s="93"/>
      <c r="E13" s="78">
        <v>725555</v>
      </c>
      <c r="F13" s="91"/>
      <c r="G13" s="78">
        <f>SUM(G12+E13)</f>
        <v>44977743.350000001</v>
      </c>
      <c r="H13" s="7"/>
      <c r="I13" s="7"/>
      <c r="K13" s="7"/>
      <c r="L13" s="7"/>
    </row>
    <row r="14" spans="1:12" s="2" customFormat="1" ht="16.5" customHeight="1">
      <c r="A14" s="20"/>
      <c r="B14" s="88">
        <v>44594</v>
      </c>
      <c r="C14" s="89"/>
      <c r="D14" s="94"/>
      <c r="E14" s="78">
        <v>728240</v>
      </c>
      <c r="F14" s="78"/>
      <c r="G14" s="78">
        <f t="shared" ref="G14:G27" si="0">SUM(G13+E14)</f>
        <v>45705983.350000001</v>
      </c>
      <c r="H14" s="7"/>
      <c r="I14" s="7"/>
      <c r="K14" s="7"/>
      <c r="L14" s="7"/>
    </row>
    <row r="15" spans="1:12" ht="15.75">
      <c r="A15" s="14"/>
      <c r="B15" s="88">
        <v>44595</v>
      </c>
      <c r="C15" s="94"/>
      <c r="D15" s="90"/>
      <c r="E15" s="78">
        <v>716655</v>
      </c>
      <c r="F15" s="78"/>
      <c r="G15" s="78">
        <f t="shared" si="0"/>
        <v>46422638.350000001</v>
      </c>
    </row>
    <row r="16" spans="1:12" s="36" customFormat="1" ht="15.75" customHeight="1">
      <c r="A16" s="14"/>
      <c r="B16" s="88">
        <v>44596</v>
      </c>
      <c r="C16" s="92"/>
      <c r="D16" s="95"/>
      <c r="E16" s="78">
        <v>712490</v>
      </c>
      <c r="F16" s="78"/>
      <c r="G16" s="78">
        <f t="shared" si="0"/>
        <v>47135128.350000001</v>
      </c>
      <c r="H16" s="7"/>
      <c r="I16" s="7"/>
      <c r="K16" s="5"/>
      <c r="L16" s="5"/>
    </row>
    <row r="17" spans="1:12" ht="15.75">
      <c r="A17" s="14"/>
      <c r="B17" s="88">
        <v>44597</v>
      </c>
      <c r="C17" s="94"/>
      <c r="D17" s="94"/>
      <c r="E17" s="78">
        <v>450035</v>
      </c>
      <c r="F17" s="78"/>
      <c r="G17" s="78">
        <f t="shared" si="0"/>
        <v>47585163.350000001</v>
      </c>
    </row>
    <row r="18" spans="1:12" s="36" customFormat="1" ht="15.75">
      <c r="A18" s="14"/>
      <c r="B18" s="88">
        <v>44598</v>
      </c>
      <c r="C18" s="94"/>
      <c r="D18" s="96"/>
      <c r="E18" s="78">
        <v>240495</v>
      </c>
      <c r="F18" s="78"/>
      <c r="G18" s="78">
        <f t="shared" si="0"/>
        <v>47825658.350000001</v>
      </c>
      <c r="H18" s="7"/>
      <c r="I18" s="7"/>
      <c r="K18" s="5"/>
      <c r="L18" s="5"/>
    </row>
    <row r="19" spans="1:12" s="36" customFormat="1" ht="15.75" customHeight="1">
      <c r="A19" s="14"/>
      <c r="B19" s="88">
        <v>44599</v>
      </c>
      <c r="C19" s="94"/>
      <c r="D19" s="94"/>
      <c r="E19" s="78">
        <v>724530</v>
      </c>
      <c r="F19" s="78"/>
      <c r="G19" s="78">
        <f t="shared" si="0"/>
        <v>48550188.350000001</v>
      </c>
      <c r="H19" s="7"/>
      <c r="I19" s="7"/>
      <c r="K19" s="5"/>
      <c r="L19" s="5"/>
    </row>
    <row r="20" spans="1:12" s="36" customFormat="1" ht="15.75" customHeight="1">
      <c r="A20" s="14"/>
      <c r="B20" s="88">
        <v>44600</v>
      </c>
      <c r="C20" s="94"/>
      <c r="D20" s="94"/>
      <c r="E20" s="97">
        <v>723595</v>
      </c>
      <c r="F20" s="78"/>
      <c r="G20" s="78">
        <f t="shared" si="0"/>
        <v>49273783.350000001</v>
      </c>
      <c r="H20" s="7"/>
      <c r="I20" s="7"/>
      <c r="K20" s="5"/>
      <c r="L20" s="5"/>
    </row>
    <row r="21" spans="1:12" s="36" customFormat="1" ht="15.75" customHeight="1">
      <c r="A21" s="14"/>
      <c r="B21" s="88">
        <v>44601</v>
      </c>
      <c r="C21" s="94"/>
      <c r="D21" s="94"/>
      <c r="E21" s="78">
        <v>1550542</v>
      </c>
      <c r="F21" s="78"/>
      <c r="G21" s="78">
        <f t="shared" si="0"/>
        <v>50824325.350000001</v>
      </c>
      <c r="H21" s="7"/>
      <c r="I21" s="7"/>
      <c r="K21" s="5"/>
      <c r="L21" s="5"/>
    </row>
    <row r="22" spans="1:12" s="36" customFormat="1" ht="15.75" customHeight="1">
      <c r="A22" s="14"/>
      <c r="B22" s="88">
        <v>44602</v>
      </c>
      <c r="C22" s="94"/>
      <c r="D22" s="94"/>
      <c r="E22" s="78">
        <v>730195</v>
      </c>
      <c r="F22" s="78"/>
      <c r="G22" s="78">
        <f t="shared" si="0"/>
        <v>51554520.350000001</v>
      </c>
      <c r="H22" s="7"/>
      <c r="I22" s="7"/>
      <c r="K22" s="5"/>
      <c r="L22" s="5"/>
    </row>
    <row r="23" spans="1:12" s="36" customFormat="1" ht="15.75" customHeight="1">
      <c r="A23" s="14"/>
      <c r="B23" s="88">
        <v>44603</v>
      </c>
      <c r="C23" s="94"/>
      <c r="D23" s="94"/>
      <c r="E23" s="78">
        <v>751185</v>
      </c>
      <c r="F23" s="78"/>
      <c r="G23" s="78">
        <f t="shared" si="0"/>
        <v>52305705.350000001</v>
      </c>
      <c r="H23" s="7"/>
      <c r="I23" s="7"/>
      <c r="K23" s="5"/>
      <c r="L23" s="5"/>
    </row>
    <row r="24" spans="1:12" s="36" customFormat="1" ht="15.75" customHeight="1">
      <c r="A24" s="14"/>
      <c r="B24" s="88">
        <v>44604</v>
      </c>
      <c r="C24" s="89"/>
      <c r="D24" s="89"/>
      <c r="E24" s="78">
        <v>439345</v>
      </c>
      <c r="F24" s="78"/>
      <c r="G24" s="78">
        <f t="shared" si="0"/>
        <v>52745050.350000001</v>
      </c>
      <c r="H24" s="7"/>
      <c r="I24" s="7"/>
      <c r="K24" s="5"/>
      <c r="L24" s="5"/>
    </row>
    <row r="25" spans="1:12" s="36" customFormat="1" ht="15.75" customHeight="1">
      <c r="A25" s="14"/>
      <c r="B25" s="88">
        <v>44605</v>
      </c>
      <c r="C25" s="89"/>
      <c r="D25" s="89"/>
      <c r="E25" s="78">
        <v>266115</v>
      </c>
      <c r="F25" s="78"/>
      <c r="G25" s="78">
        <f t="shared" si="0"/>
        <v>53011165.350000001</v>
      </c>
      <c r="H25" s="7"/>
      <c r="I25" s="7"/>
      <c r="K25" s="5"/>
      <c r="L25" s="5"/>
    </row>
    <row r="26" spans="1:12" s="36" customFormat="1" ht="15.75" customHeight="1">
      <c r="A26" s="14"/>
      <c r="B26" s="88">
        <v>44606</v>
      </c>
      <c r="C26" s="89"/>
      <c r="D26" s="89"/>
      <c r="E26" s="78">
        <v>755650</v>
      </c>
      <c r="F26" s="78"/>
      <c r="G26" s="78">
        <f t="shared" si="0"/>
        <v>53766815.350000001</v>
      </c>
      <c r="H26" s="7"/>
      <c r="I26" s="7"/>
      <c r="K26" s="5"/>
      <c r="L26" s="5"/>
    </row>
    <row r="27" spans="1:12" s="36" customFormat="1" ht="15.75" customHeight="1">
      <c r="A27" s="14"/>
      <c r="B27" s="88">
        <v>44607</v>
      </c>
      <c r="C27" s="89"/>
      <c r="D27" s="89"/>
      <c r="E27" s="78">
        <v>744400</v>
      </c>
      <c r="F27" s="78"/>
      <c r="G27" s="78">
        <f t="shared" si="0"/>
        <v>54511215.350000001</v>
      </c>
      <c r="H27" s="7"/>
      <c r="I27" s="7"/>
      <c r="K27" s="5"/>
      <c r="L27" s="5"/>
    </row>
    <row r="28" spans="1:12" s="36" customFormat="1" ht="15.75" customHeight="1">
      <c r="A28" s="14"/>
      <c r="B28" s="88">
        <v>44607</v>
      </c>
      <c r="C28" s="108" t="s">
        <v>31</v>
      </c>
      <c r="D28" s="109" t="s">
        <v>32</v>
      </c>
      <c r="E28" s="78">
        <v>0</v>
      </c>
      <c r="F28" s="78">
        <v>1028100</v>
      </c>
      <c r="G28" s="78">
        <f>SUM(G27-F28)</f>
        <v>53483115.350000001</v>
      </c>
      <c r="H28" s="7"/>
      <c r="I28" s="7"/>
      <c r="K28" s="5"/>
      <c r="L28" s="5"/>
    </row>
    <row r="29" spans="1:12" s="36" customFormat="1" ht="15.75" customHeight="1">
      <c r="A29" s="14"/>
      <c r="B29" s="88">
        <v>44608</v>
      </c>
      <c r="C29" s="89"/>
      <c r="D29" s="89"/>
      <c r="E29" s="78">
        <v>770135</v>
      </c>
      <c r="F29" s="78"/>
      <c r="G29" s="78">
        <f>SUM(G28+E29)</f>
        <v>54253250.350000001</v>
      </c>
      <c r="H29" s="7"/>
      <c r="I29" s="7"/>
      <c r="K29" s="5"/>
      <c r="L29" s="5"/>
    </row>
    <row r="30" spans="1:12" s="36" customFormat="1" ht="15.75" customHeight="1">
      <c r="A30" s="14"/>
      <c r="B30" s="88">
        <v>44609</v>
      </c>
      <c r="C30" s="89"/>
      <c r="D30" s="89"/>
      <c r="E30" s="78">
        <v>747835</v>
      </c>
      <c r="F30" s="78"/>
      <c r="G30" s="78">
        <f t="shared" ref="G30:G38" si="1">SUM(G29+E30)</f>
        <v>55001085.350000001</v>
      </c>
      <c r="H30" s="7"/>
      <c r="I30" s="7"/>
      <c r="K30" s="5"/>
      <c r="L30" s="5"/>
    </row>
    <row r="31" spans="1:12" s="36" customFormat="1" ht="15.75" customHeight="1">
      <c r="A31" s="14"/>
      <c r="B31" s="88">
        <v>44610</v>
      </c>
      <c r="C31" s="92"/>
      <c r="D31" s="89"/>
      <c r="E31" s="78">
        <v>745295</v>
      </c>
      <c r="F31" s="78"/>
      <c r="G31" s="78">
        <f t="shared" si="1"/>
        <v>55746380.350000001</v>
      </c>
      <c r="H31" s="7"/>
      <c r="I31" s="7"/>
      <c r="K31" s="5"/>
      <c r="L31" s="5"/>
    </row>
    <row r="32" spans="1:12" s="36" customFormat="1" ht="15.75" customHeight="1">
      <c r="A32" s="14"/>
      <c r="B32" s="88">
        <v>44611</v>
      </c>
      <c r="C32" s="89"/>
      <c r="D32" s="89"/>
      <c r="E32" s="78">
        <v>447305</v>
      </c>
      <c r="F32" s="78"/>
      <c r="G32" s="78">
        <f t="shared" si="1"/>
        <v>56193685.350000001</v>
      </c>
      <c r="H32" s="7"/>
      <c r="I32" s="7"/>
      <c r="K32" s="5"/>
      <c r="L32" s="5"/>
    </row>
    <row r="33" spans="1:13" s="2" customFormat="1" ht="15.75" customHeight="1">
      <c r="A33" s="20"/>
      <c r="B33" s="88">
        <v>44612</v>
      </c>
      <c r="C33" s="94"/>
      <c r="D33" s="94"/>
      <c r="E33" s="78">
        <v>244530</v>
      </c>
      <c r="F33" s="78"/>
      <c r="G33" s="78">
        <f t="shared" si="1"/>
        <v>56438215.350000001</v>
      </c>
      <c r="H33" s="7"/>
      <c r="I33" s="7"/>
      <c r="K33" s="7"/>
      <c r="L33" s="7"/>
    </row>
    <row r="34" spans="1:13" s="36" customFormat="1" ht="15.75" customHeight="1">
      <c r="A34" s="14"/>
      <c r="B34" s="88">
        <v>44613</v>
      </c>
      <c r="C34" s="89"/>
      <c r="D34" s="89"/>
      <c r="E34" s="98">
        <v>760900</v>
      </c>
      <c r="F34" s="78"/>
      <c r="G34" s="78">
        <f t="shared" si="1"/>
        <v>57199115.350000001</v>
      </c>
      <c r="H34" s="7"/>
      <c r="I34" s="7"/>
      <c r="K34" s="5"/>
      <c r="L34" s="5"/>
    </row>
    <row r="35" spans="1:13" s="36" customFormat="1" ht="15.75" customHeight="1">
      <c r="A35" s="14"/>
      <c r="B35" s="88">
        <v>44614</v>
      </c>
      <c r="C35" s="89"/>
      <c r="D35" s="89"/>
      <c r="E35" s="78">
        <v>752050</v>
      </c>
      <c r="F35" s="78"/>
      <c r="G35" s="78">
        <f t="shared" si="1"/>
        <v>57951165.350000001</v>
      </c>
      <c r="H35" s="7"/>
      <c r="I35" s="7"/>
      <c r="K35" s="5"/>
      <c r="L35" s="5"/>
    </row>
    <row r="36" spans="1:13" s="36" customFormat="1" ht="15.75" customHeight="1">
      <c r="A36" s="14"/>
      <c r="B36" s="88">
        <v>44615</v>
      </c>
      <c r="C36" s="89"/>
      <c r="D36" s="89"/>
      <c r="E36" s="78">
        <v>741695</v>
      </c>
      <c r="F36" s="78"/>
      <c r="G36" s="78">
        <f t="shared" si="1"/>
        <v>58692860.350000001</v>
      </c>
      <c r="H36" s="7"/>
      <c r="I36" s="7"/>
      <c r="K36" s="5"/>
      <c r="L36" s="5"/>
    </row>
    <row r="37" spans="1:13" s="36" customFormat="1" ht="15.75" customHeight="1">
      <c r="A37" s="14"/>
      <c r="B37" s="88">
        <v>44616</v>
      </c>
      <c r="C37" s="89"/>
      <c r="D37" s="89"/>
      <c r="E37" s="78">
        <v>748345</v>
      </c>
      <c r="F37" s="78"/>
      <c r="G37" s="78">
        <f t="shared" si="1"/>
        <v>59441205.350000001</v>
      </c>
      <c r="H37" s="7"/>
      <c r="I37" s="7"/>
      <c r="K37" s="5"/>
      <c r="L37" s="5"/>
    </row>
    <row r="38" spans="1:13" s="36" customFormat="1" ht="15.75" customHeight="1">
      <c r="A38" s="14"/>
      <c r="B38" s="88">
        <v>44617</v>
      </c>
      <c r="C38" s="89"/>
      <c r="D38" s="89"/>
      <c r="E38" s="78">
        <v>732550</v>
      </c>
      <c r="F38" s="78"/>
      <c r="G38" s="78">
        <f t="shared" si="1"/>
        <v>60173755.350000001</v>
      </c>
      <c r="H38" s="5"/>
      <c r="I38" s="5"/>
      <c r="K38" s="5"/>
      <c r="L38" s="5"/>
    </row>
    <row r="39" spans="1:13" s="36" customFormat="1" ht="15.75" customHeight="1">
      <c r="A39" s="14"/>
      <c r="B39" s="88">
        <v>44617</v>
      </c>
      <c r="C39" s="89"/>
      <c r="D39" s="89" t="s">
        <v>26</v>
      </c>
      <c r="E39" s="78">
        <v>0</v>
      </c>
      <c r="F39" s="78">
        <v>50</v>
      </c>
      <c r="G39" s="78">
        <f>SUM(G38-F39)</f>
        <v>60173705.350000001</v>
      </c>
      <c r="H39" s="5"/>
      <c r="I39" s="5"/>
      <c r="K39" s="5"/>
      <c r="L39" s="5"/>
    </row>
    <row r="40" spans="1:13" s="36" customFormat="1" ht="15.75" customHeight="1">
      <c r="A40" s="14"/>
      <c r="B40" s="88">
        <v>44618</v>
      </c>
      <c r="C40" s="89"/>
      <c r="D40" s="89"/>
      <c r="E40" s="78">
        <v>443410</v>
      </c>
      <c r="F40" s="78"/>
      <c r="G40" s="78">
        <f>SUM(G39+E40)</f>
        <v>60617115.350000001</v>
      </c>
      <c r="H40" s="7"/>
      <c r="I40" s="7"/>
      <c r="K40" s="5"/>
      <c r="L40" s="5"/>
    </row>
    <row r="41" spans="1:13" s="36" customFormat="1" ht="15.75" customHeight="1">
      <c r="A41" s="14"/>
      <c r="B41" s="88">
        <v>44619</v>
      </c>
      <c r="C41" s="89"/>
      <c r="D41" s="99"/>
      <c r="E41" s="78">
        <v>250825</v>
      </c>
      <c r="F41" s="78"/>
      <c r="G41" s="78">
        <f t="shared" ref="G41:G43" si="2">SUM(G40+E41)</f>
        <v>60867940.350000001</v>
      </c>
      <c r="H41" s="7"/>
      <c r="I41" s="7"/>
      <c r="K41" s="5"/>
      <c r="L41" s="5"/>
    </row>
    <row r="42" spans="1:13" s="36" customFormat="1" ht="15.75" customHeight="1">
      <c r="A42" s="14"/>
      <c r="B42" s="88">
        <v>44620</v>
      </c>
      <c r="C42" s="89"/>
      <c r="D42" s="89"/>
      <c r="E42" s="78">
        <v>757550</v>
      </c>
      <c r="F42" s="78"/>
      <c r="G42" s="78">
        <f t="shared" si="2"/>
        <v>61625490.350000001</v>
      </c>
      <c r="H42" s="7"/>
      <c r="I42" s="7"/>
      <c r="K42" s="5"/>
      <c r="L42" s="5"/>
    </row>
    <row r="43" spans="1:13" s="36" customFormat="1" ht="15.75" customHeight="1">
      <c r="A43" s="14"/>
      <c r="B43" s="88">
        <v>44620</v>
      </c>
      <c r="C43" s="108" t="s">
        <v>33</v>
      </c>
      <c r="D43" s="89" t="s">
        <v>34</v>
      </c>
      <c r="E43" s="78">
        <v>1200000</v>
      </c>
      <c r="F43" s="78"/>
      <c r="G43" s="78">
        <f t="shared" si="2"/>
        <v>62825490.350000001</v>
      </c>
      <c r="H43" s="75"/>
      <c r="I43" s="7"/>
      <c r="K43" s="5"/>
      <c r="L43" s="5"/>
    </row>
    <row r="44" spans="1:13" ht="21" customHeight="1" thickBot="1">
      <c r="A44" s="14"/>
      <c r="B44" s="101"/>
      <c r="C44" s="102"/>
      <c r="D44" s="103" t="s">
        <v>11</v>
      </c>
      <c r="E44" s="104">
        <f>SUM(E12:E43)</f>
        <v>19601452</v>
      </c>
      <c r="F44" s="104">
        <f>SUM(F14:F43)</f>
        <v>1028150</v>
      </c>
      <c r="G44" s="105"/>
    </row>
    <row r="45" spans="1:13" s="2" customFormat="1" ht="21" customHeight="1">
      <c r="A45" s="20"/>
      <c r="B45" s="69"/>
      <c r="C45" s="22"/>
      <c r="D45" s="76"/>
      <c r="E45" s="70"/>
      <c r="F45" s="23"/>
      <c r="G45" s="23"/>
      <c r="H45" s="7"/>
      <c r="I45" s="7"/>
      <c r="K45" s="7"/>
      <c r="L45" s="7"/>
    </row>
    <row r="46" spans="1:13" s="2" customFormat="1" ht="21" customHeight="1">
      <c r="A46" s="20"/>
      <c r="B46" s="69"/>
      <c r="C46" s="22"/>
      <c r="D46" s="76"/>
      <c r="E46" s="70"/>
      <c r="F46" s="23"/>
      <c r="G46" s="23"/>
      <c r="H46" s="7"/>
      <c r="I46" s="7"/>
      <c r="K46" s="7"/>
      <c r="L46" s="7"/>
    </row>
    <row r="47" spans="1:13" s="2" customFormat="1" ht="21" customHeight="1">
      <c r="A47" s="20"/>
      <c r="B47" s="69"/>
      <c r="C47" s="22"/>
      <c r="D47" s="22"/>
      <c r="E47" s="70"/>
      <c r="F47" s="23"/>
      <c r="G47" s="23"/>
      <c r="H47" s="7"/>
      <c r="I47" s="7"/>
      <c r="K47" s="7"/>
      <c r="L47" s="7"/>
    </row>
    <row r="48" spans="1:13" s="36" customFormat="1" ht="15.75">
      <c r="A48" s="26"/>
      <c r="B48" s="27"/>
      <c r="C48" s="28"/>
      <c r="D48" s="29"/>
      <c r="E48" s="74"/>
      <c r="F48" s="100"/>
      <c r="G48" s="31"/>
      <c r="H48" s="7"/>
      <c r="I48" s="7"/>
      <c r="K48" s="5"/>
      <c r="L48" s="5"/>
      <c r="M48" s="4"/>
    </row>
    <row r="49" spans="1:12" s="36" customFormat="1" ht="15.75">
      <c r="B49" s="118" t="s">
        <v>21</v>
      </c>
      <c r="C49" s="118"/>
      <c r="D49" s="106" t="s">
        <v>28</v>
      </c>
      <c r="E49" s="106"/>
      <c r="F49" s="111" t="s">
        <v>25</v>
      </c>
      <c r="G49" s="111"/>
      <c r="H49" s="7"/>
      <c r="I49" s="7"/>
      <c r="K49" s="5"/>
      <c r="L49" s="5"/>
    </row>
    <row r="50" spans="1:12" s="36" customFormat="1" ht="15.75">
      <c r="B50" s="110" t="s">
        <v>22</v>
      </c>
      <c r="C50" s="110"/>
      <c r="D50" s="106" t="s">
        <v>30</v>
      </c>
      <c r="E50" s="106"/>
      <c r="F50" s="112" t="s">
        <v>19</v>
      </c>
      <c r="G50" s="112"/>
      <c r="H50" s="7"/>
      <c r="I50" s="7"/>
      <c r="K50" s="5"/>
      <c r="L50" s="5"/>
    </row>
    <row r="51" spans="1:12" s="36" customFormat="1" ht="15.75">
      <c r="B51" s="111" t="s">
        <v>23</v>
      </c>
      <c r="C51" s="111"/>
      <c r="D51" s="107" t="s">
        <v>29</v>
      </c>
      <c r="E51" s="107"/>
      <c r="F51" s="113" t="s">
        <v>20</v>
      </c>
      <c r="G51" s="113"/>
      <c r="H51" s="7"/>
      <c r="I51" s="7"/>
      <c r="K51" s="5"/>
      <c r="L51" s="5"/>
    </row>
    <row r="52" spans="1:12" s="36" customFormat="1" ht="15.75">
      <c r="A52" s="14"/>
      <c r="B52" s="10"/>
      <c r="C52" s="10"/>
      <c r="D52" s="24"/>
      <c r="E52" s="33"/>
      <c r="F52" s="7"/>
      <c r="G52" s="4"/>
      <c r="H52" s="7"/>
      <c r="I52" s="7"/>
      <c r="K52" s="5"/>
      <c r="L52" s="5"/>
    </row>
    <row r="53" spans="1:12" s="36" customFormat="1" ht="15.75">
      <c r="A53" s="14"/>
      <c r="B53" s="10"/>
      <c r="C53" s="10"/>
      <c r="D53" s="24"/>
      <c r="E53" s="34"/>
      <c r="F53" s="7"/>
      <c r="G53" s="3"/>
      <c r="H53" s="7"/>
      <c r="I53" s="7"/>
      <c r="K53" s="5"/>
      <c r="L53" s="5"/>
    </row>
    <row r="54" spans="1:12" ht="15.75">
      <c r="A54" s="14"/>
      <c r="D54" s="71"/>
      <c r="G54" s="4"/>
    </row>
    <row r="55" spans="1:12" ht="15.75">
      <c r="A55" s="14"/>
      <c r="D55" s="71"/>
      <c r="G55" s="4"/>
    </row>
    <row r="64" spans="1:12" ht="15" customHeight="1">
      <c r="C64" s="71"/>
    </row>
    <row r="65" spans="3:4" ht="15" customHeight="1">
      <c r="C65" s="71"/>
    </row>
    <row r="66" spans="3:4" ht="15" customHeight="1">
      <c r="C66" s="71"/>
    </row>
    <row r="67" spans="3:4" ht="15" customHeight="1">
      <c r="C67" s="71"/>
    </row>
    <row r="68" spans="3:4" ht="15" customHeight="1">
      <c r="C68" s="71"/>
    </row>
    <row r="69" spans="3:4" ht="15" customHeight="1">
      <c r="C69" s="71"/>
    </row>
    <row r="70" spans="3:4" ht="15" customHeight="1">
      <c r="C70" s="71"/>
    </row>
    <row r="71" spans="3:4" ht="15" customHeight="1">
      <c r="C71" s="71"/>
    </row>
    <row r="72" spans="3:4" ht="15" customHeight="1">
      <c r="C72" s="71"/>
      <c r="D72" s="77"/>
    </row>
  </sheetData>
  <mergeCells count="10">
    <mergeCell ref="B6:G6"/>
    <mergeCell ref="B5:G5"/>
    <mergeCell ref="B7:G7"/>
    <mergeCell ref="B9:G9"/>
    <mergeCell ref="B49:C49"/>
    <mergeCell ref="B50:C50"/>
    <mergeCell ref="B51:C51"/>
    <mergeCell ref="F49:G49"/>
    <mergeCell ref="F50:G50"/>
    <mergeCell ref="F51:G51"/>
  </mergeCells>
  <pageMargins left="0.19685039370078741" right="0.19685039370078741" top="0.19685039370078741" bottom="0.15748031496062992" header="0.19685039370078741" footer="0.15748031496062992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tabSelected="1" topLeftCell="A17" workbookViewId="0">
      <selection activeCell="G40" sqref="G40:G42"/>
    </sheetView>
  </sheetViews>
  <sheetFormatPr baseColWidth="10" defaultRowHeight="15"/>
  <cols>
    <col min="1" max="1" width="4" style="1" customWidth="1"/>
    <col min="2" max="2" width="11.7109375" style="12" customWidth="1"/>
    <col min="3" max="3" width="18.5703125" style="10" customWidth="1"/>
    <col min="4" max="4" width="25.28515625" style="12" customWidth="1"/>
    <col min="5" max="5" width="17" style="7" customWidth="1"/>
    <col min="6" max="6" width="15.42578125" style="7" customWidth="1"/>
    <col min="7" max="7" width="21.42578125" style="1" customWidth="1"/>
    <col min="8" max="8" width="8" style="1" customWidth="1"/>
    <col min="9" max="9" width="14.140625" style="5" bestFit="1" customWidth="1"/>
    <col min="10" max="10" width="17" style="5" customWidth="1"/>
    <col min="11" max="11" width="11.42578125" style="1"/>
    <col min="12" max="12" width="11.42578125" style="5"/>
    <col min="13" max="16384" width="11.42578125" style="1"/>
  </cols>
  <sheetData>
    <row r="1" spans="1:12" s="36" customFormat="1">
      <c r="B1" s="12"/>
      <c r="C1" s="10"/>
      <c r="D1" s="12"/>
      <c r="E1" s="7"/>
      <c r="F1" s="7"/>
      <c r="I1" s="5"/>
      <c r="J1" s="5"/>
      <c r="L1" s="5"/>
    </row>
    <row r="2" spans="1:12">
      <c r="B2" s="11"/>
      <c r="C2" s="13"/>
      <c r="D2" s="11"/>
      <c r="E2" s="9"/>
      <c r="F2" s="9"/>
      <c r="G2" s="6"/>
    </row>
    <row r="3" spans="1:12">
      <c r="B3" s="11"/>
      <c r="C3" s="13"/>
      <c r="D3" s="11"/>
      <c r="E3" s="9"/>
      <c r="F3" s="9"/>
      <c r="G3" s="6"/>
    </row>
    <row r="4" spans="1:12">
      <c r="B4" s="11"/>
      <c r="C4" s="13"/>
      <c r="D4" s="11"/>
      <c r="E4" s="9"/>
      <c r="F4" s="9"/>
      <c r="G4" s="6"/>
    </row>
    <row r="5" spans="1:12" s="36" customFormat="1">
      <c r="B5" s="11"/>
      <c r="C5" s="13"/>
      <c r="D5" s="11"/>
      <c r="E5" s="9"/>
      <c r="F5" s="9"/>
      <c r="G5" s="6"/>
      <c r="I5" s="5"/>
      <c r="J5" s="5"/>
      <c r="L5" s="5"/>
    </row>
    <row r="6" spans="1:12" ht="18.75">
      <c r="B6" s="114" t="s">
        <v>9</v>
      </c>
      <c r="C6" s="114"/>
      <c r="D6" s="114"/>
      <c r="E6" s="114"/>
      <c r="F6" s="114"/>
      <c r="G6" s="114"/>
    </row>
    <row r="7" spans="1:12" ht="18.75">
      <c r="B7" s="114" t="s">
        <v>8</v>
      </c>
      <c r="C7" s="114"/>
      <c r="D7" s="114"/>
      <c r="E7" s="114"/>
      <c r="F7" s="114"/>
      <c r="G7" s="114"/>
    </row>
    <row r="8" spans="1:12" ht="18.75">
      <c r="B8" s="114" t="s">
        <v>27</v>
      </c>
      <c r="C8" s="114"/>
      <c r="D8" s="114"/>
      <c r="E8" s="114"/>
      <c r="F8" s="114"/>
      <c r="G8" s="114"/>
    </row>
    <row r="9" spans="1:12" ht="16.5" thickBot="1">
      <c r="A9" s="14"/>
      <c r="B9" s="15"/>
      <c r="C9" s="16"/>
      <c r="D9" s="15"/>
      <c r="E9" s="18"/>
      <c r="F9" s="18"/>
      <c r="G9" s="19"/>
    </row>
    <row r="10" spans="1:12" ht="17.25" thickBot="1">
      <c r="A10" s="14"/>
      <c r="B10" s="119" t="s">
        <v>12</v>
      </c>
      <c r="C10" s="120"/>
      <c r="D10" s="120"/>
      <c r="E10" s="120"/>
      <c r="F10" s="120"/>
      <c r="G10" s="121"/>
    </row>
    <row r="11" spans="1:12" ht="16.5" thickBot="1">
      <c r="A11" s="14"/>
      <c r="B11" s="38"/>
      <c r="C11" s="40"/>
      <c r="D11" s="39"/>
      <c r="E11" s="41"/>
      <c r="F11" s="42"/>
      <c r="G11" s="43" t="s">
        <v>6</v>
      </c>
      <c r="K11" s="36"/>
    </row>
    <row r="12" spans="1:12" ht="16.5" thickBot="1">
      <c r="A12" s="14"/>
      <c r="B12" s="38" t="s">
        <v>0</v>
      </c>
      <c r="C12" s="44" t="s">
        <v>1</v>
      </c>
      <c r="D12" s="39" t="s">
        <v>2</v>
      </c>
      <c r="E12" s="45" t="s">
        <v>3</v>
      </c>
      <c r="F12" s="46" t="s">
        <v>4</v>
      </c>
      <c r="G12" s="45" t="s">
        <v>5</v>
      </c>
      <c r="K12" s="36"/>
    </row>
    <row r="13" spans="1:12" s="2" customFormat="1" ht="16.5" customHeight="1">
      <c r="A13" s="20"/>
      <c r="B13" s="62">
        <v>44592</v>
      </c>
      <c r="C13" s="47"/>
      <c r="D13" s="48" t="s">
        <v>6</v>
      </c>
      <c r="E13" s="49"/>
      <c r="F13" s="50"/>
      <c r="G13" s="64">
        <f>+'[2]ENERO 2022'!$F$25</f>
        <v>84593745.579999998</v>
      </c>
      <c r="I13" s="5"/>
      <c r="J13" s="23"/>
      <c r="K13" s="36"/>
      <c r="L13" s="5"/>
    </row>
    <row r="14" spans="1:12" s="2" customFormat="1" ht="16.5" customHeight="1">
      <c r="A14" s="20"/>
      <c r="B14" s="63">
        <v>44593</v>
      </c>
      <c r="C14" s="51"/>
      <c r="D14" s="52"/>
      <c r="E14" s="53">
        <v>439995</v>
      </c>
      <c r="F14" s="54"/>
      <c r="G14" s="65">
        <f>SUM(G13+E14)</f>
        <v>85033740.579999998</v>
      </c>
      <c r="I14" s="5"/>
      <c r="J14" s="5"/>
      <c r="K14" s="36"/>
      <c r="L14" s="5"/>
    </row>
    <row r="15" spans="1:12" ht="15.75" customHeight="1">
      <c r="A15" s="14"/>
      <c r="B15" s="63">
        <v>44594</v>
      </c>
      <c r="C15" s="51"/>
      <c r="D15" s="55"/>
      <c r="E15" s="53">
        <v>433830</v>
      </c>
      <c r="F15" s="54"/>
      <c r="G15" s="65">
        <f t="shared" ref="G15:G38" si="0">SUM(G14+E15)</f>
        <v>85467570.579999998</v>
      </c>
      <c r="K15" s="36"/>
    </row>
    <row r="16" spans="1:12" ht="15.75">
      <c r="A16" s="14" t="s">
        <v>18</v>
      </c>
      <c r="B16" s="63">
        <v>44595</v>
      </c>
      <c r="C16" s="51"/>
      <c r="D16" s="55"/>
      <c r="E16" s="53">
        <v>410315</v>
      </c>
      <c r="F16" s="54"/>
      <c r="G16" s="65">
        <f t="shared" si="0"/>
        <v>85877885.579999998</v>
      </c>
      <c r="K16" s="36"/>
    </row>
    <row r="17" spans="1:12" ht="15.75">
      <c r="A17" s="14"/>
      <c r="B17" s="63">
        <v>44596</v>
      </c>
      <c r="C17" s="51"/>
      <c r="D17" s="52"/>
      <c r="E17" s="53">
        <v>423180</v>
      </c>
      <c r="F17" s="54"/>
      <c r="G17" s="65">
        <f t="shared" si="0"/>
        <v>86301065.579999998</v>
      </c>
      <c r="K17" s="36"/>
    </row>
    <row r="18" spans="1:12" ht="15.75">
      <c r="A18" s="14"/>
      <c r="B18" s="63">
        <v>44597</v>
      </c>
      <c r="C18" s="56"/>
      <c r="D18" s="52"/>
      <c r="E18" s="53">
        <v>243225</v>
      </c>
      <c r="F18" s="54"/>
      <c r="G18" s="65">
        <f t="shared" si="0"/>
        <v>86544290.579999998</v>
      </c>
      <c r="K18" s="36"/>
    </row>
    <row r="19" spans="1:12" ht="15.75">
      <c r="A19" s="14"/>
      <c r="B19" s="63">
        <v>44598</v>
      </c>
      <c r="C19" s="51"/>
      <c r="D19" s="52"/>
      <c r="E19" s="53">
        <v>119730</v>
      </c>
      <c r="F19" s="54"/>
      <c r="G19" s="65">
        <f t="shared" si="0"/>
        <v>86664020.579999998</v>
      </c>
      <c r="K19" s="36"/>
    </row>
    <row r="20" spans="1:12" s="2" customFormat="1" ht="15.75">
      <c r="A20" s="20"/>
      <c r="B20" s="63">
        <v>44599</v>
      </c>
      <c r="C20" s="57"/>
      <c r="D20" s="52"/>
      <c r="E20" s="53">
        <v>458675</v>
      </c>
      <c r="F20" s="54"/>
      <c r="G20" s="65">
        <f t="shared" si="0"/>
        <v>87122695.579999998</v>
      </c>
      <c r="I20" s="5"/>
      <c r="J20" s="5"/>
      <c r="K20" s="36"/>
      <c r="L20" s="5"/>
    </row>
    <row r="21" spans="1:12" s="2" customFormat="1" ht="15.75">
      <c r="A21" s="20"/>
      <c r="B21" s="63">
        <v>44600</v>
      </c>
      <c r="C21" s="56"/>
      <c r="D21" s="52"/>
      <c r="E21" s="53">
        <v>433500</v>
      </c>
      <c r="F21" s="54"/>
      <c r="G21" s="65">
        <f t="shared" si="0"/>
        <v>87556195.579999998</v>
      </c>
      <c r="I21" s="5"/>
      <c r="J21" s="5"/>
      <c r="K21" s="36"/>
      <c r="L21" s="5"/>
    </row>
    <row r="22" spans="1:12" s="2" customFormat="1" ht="15.75">
      <c r="A22" s="20"/>
      <c r="B22" s="63">
        <v>44601</v>
      </c>
      <c r="C22" s="56"/>
      <c r="D22" s="52"/>
      <c r="E22" s="53">
        <v>429445</v>
      </c>
      <c r="F22" s="54"/>
      <c r="G22" s="65">
        <f t="shared" si="0"/>
        <v>87985640.579999998</v>
      </c>
      <c r="I22" s="5"/>
      <c r="J22" s="5"/>
      <c r="K22" s="36"/>
      <c r="L22" s="5"/>
    </row>
    <row r="23" spans="1:12" s="2" customFormat="1" ht="15.75">
      <c r="A23" s="20"/>
      <c r="B23" s="63">
        <v>44602</v>
      </c>
      <c r="C23" s="56"/>
      <c r="D23" s="52"/>
      <c r="E23" s="53">
        <v>425985</v>
      </c>
      <c r="F23" s="54"/>
      <c r="G23" s="65">
        <f t="shared" si="0"/>
        <v>88411625.579999998</v>
      </c>
      <c r="I23" s="5"/>
      <c r="J23" s="5"/>
      <c r="K23" s="36"/>
      <c r="L23" s="5"/>
    </row>
    <row r="24" spans="1:12" s="2" customFormat="1" ht="15.75">
      <c r="A24" s="20"/>
      <c r="B24" s="63">
        <v>44603</v>
      </c>
      <c r="C24" s="56"/>
      <c r="D24" s="52"/>
      <c r="E24" s="53">
        <v>425120</v>
      </c>
      <c r="F24" s="54"/>
      <c r="G24" s="65">
        <f t="shared" si="0"/>
        <v>88836745.579999998</v>
      </c>
      <c r="I24" s="5"/>
      <c r="J24" s="5"/>
      <c r="K24" s="36"/>
      <c r="L24" s="5"/>
    </row>
    <row r="25" spans="1:12" s="2" customFormat="1" ht="15.75">
      <c r="A25" s="20"/>
      <c r="B25" s="63">
        <v>44604</v>
      </c>
      <c r="C25" s="56"/>
      <c r="D25" s="52"/>
      <c r="E25" s="53">
        <v>250935</v>
      </c>
      <c r="F25" s="54"/>
      <c r="G25" s="65">
        <f t="shared" si="0"/>
        <v>89087680.579999998</v>
      </c>
      <c r="I25" s="5"/>
      <c r="J25" s="5"/>
      <c r="K25" s="36"/>
      <c r="L25" s="5"/>
    </row>
    <row r="26" spans="1:12" s="2" customFormat="1" ht="15.75">
      <c r="A26" s="20"/>
      <c r="B26" s="63">
        <v>44605</v>
      </c>
      <c r="C26" s="56"/>
      <c r="D26" s="52"/>
      <c r="E26" s="66">
        <v>130215</v>
      </c>
      <c r="F26" s="67"/>
      <c r="G26" s="65">
        <f t="shared" si="0"/>
        <v>89217895.579999998</v>
      </c>
      <c r="I26" s="5"/>
      <c r="J26" s="5"/>
      <c r="K26" s="36"/>
      <c r="L26" s="5"/>
    </row>
    <row r="27" spans="1:12" s="2" customFormat="1" ht="15.75">
      <c r="A27" s="20"/>
      <c r="B27" s="63">
        <v>44606</v>
      </c>
      <c r="C27" s="56"/>
      <c r="D27" s="52"/>
      <c r="E27" s="72">
        <v>369830</v>
      </c>
      <c r="F27" s="54"/>
      <c r="G27" s="65">
        <f t="shared" si="0"/>
        <v>89587725.579999998</v>
      </c>
      <c r="I27" s="5"/>
      <c r="J27" s="5"/>
      <c r="K27" s="36"/>
      <c r="L27" s="5"/>
    </row>
    <row r="28" spans="1:12" s="2" customFormat="1" ht="15.75">
      <c r="A28" s="20"/>
      <c r="B28" s="63">
        <v>44607</v>
      </c>
      <c r="C28" s="56"/>
      <c r="D28" s="52"/>
      <c r="E28" s="53">
        <v>406925</v>
      </c>
      <c r="F28" s="54"/>
      <c r="G28" s="65">
        <f t="shared" si="0"/>
        <v>89994650.579999998</v>
      </c>
      <c r="I28" s="5"/>
      <c r="J28" s="5"/>
      <c r="K28" s="36"/>
      <c r="L28" s="5"/>
    </row>
    <row r="29" spans="1:12" s="2" customFormat="1" ht="15.75">
      <c r="A29" s="20"/>
      <c r="B29" s="63">
        <v>44608</v>
      </c>
      <c r="C29" s="56"/>
      <c r="D29" s="52"/>
      <c r="E29" s="53">
        <v>419395</v>
      </c>
      <c r="F29" s="54"/>
      <c r="G29" s="65">
        <f t="shared" si="0"/>
        <v>90414045.579999998</v>
      </c>
      <c r="I29" s="5"/>
      <c r="J29" s="5"/>
      <c r="K29" s="36"/>
      <c r="L29" s="5"/>
    </row>
    <row r="30" spans="1:12" s="2" customFormat="1" ht="15.75">
      <c r="A30" s="20"/>
      <c r="B30" s="63">
        <v>44609</v>
      </c>
      <c r="C30" s="56"/>
      <c r="D30" s="52"/>
      <c r="E30" s="53">
        <v>417395</v>
      </c>
      <c r="F30" s="54"/>
      <c r="G30" s="65">
        <f t="shared" si="0"/>
        <v>90831440.579999998</v>
      </c>
      <c r="I30" s="5"/>
      <c r="J30" s="5"/>
      <c r="K30" s="36"/>
      <c r="L30" s="5"/>
    </row>
    <row r="31" spans="1:12" s="2" customFormat="1" ht="15.75">
      <c r="A31" s="20"/>
      <c r="B31" s="63">
        <v>44610</v>
      </c>
      <c r="C31" s="56"/>
      <c r="D31" s="52"/>
      <c r="E31" s="53">
        <v>396650</v>
      </c>
      <c r="F31" s="54"/>
      <c r="G31" s="65">
        <f t="shared" si="0"/>
        <v>91228090.579999998</v>
      </c>
      <c r="I31" s="5"/>
      <c r="J31" s="5"/>
      <c r="K31" s="36"/>
      <c r="L31" s="5"/>
    </row>
    <row r="32" spans="1:12" s="2" customFormat="1" ht="15.75">
      <c r="A32" s="20"/>
      <c r="B32" s="63">
        <v>44611</v>
      </c>
      <c r="C32" s="56"/>
      <c r="D32" s="52"/>
      <c r="E32" s="53">
        <v>248430</v>
      </c>
      <c r="F32" s="54"/>
      <c r="G32" s="65">
        <f t="shared" si="0"/>
        <v>91476520.579999998</v>
      </c>
      <c r="I32" s="5"/>
      <c r="J32" s="5"/>
      <c r="K32" s="36"/>
      <c r="L32" s="5"/>
    </row>
    <row r="33" spans="1:12" s="2" customFormat="1" ht="15.75">
      <c r="A33" s="20"/>
      <c r="B33" s="63">
        <v>44612</v>
      </c>
      <c r="C33" s="56"/>
      <c r="D33" s="52"/>
      <c r="E33" s="53">
        <v>121890</v>
      </c>
      <c r="F33" s="54"/>
      <c r="G33" s="65">
        <f t="shared" si="0"/>
        <v>91598410.579999998</v>
      </c>
      <c r="I33" s="5"/>
      <c r="J33" s="5"/>
      <c r="K33" s="36"/>
      <c r="L33" s="5"/>
    </row>
    <row r="34" spans="1:12" s="2" customFormat="1" ht="15.75">
      <c r="A34" s="20"/>
      <c r="B34" s="63">
        <v>44613</v>
      </c>
      <c r="C34" s="56"/>
      <c r="D34" s="52"/>
      <c r="E34" s="53">
        <v>442100</v>
      </c>
      <c r="F34" s="54"/>
      <c r="G34" s="65">
        <f t="shared" si="0"/>
        <v>92040510.579999998</v>
      </c>
      <c r="I34" s="5"/>
      <c r="J34" s="5"/>
      <c r="K34" s="36"/>
      <c r="L34" s="5"/>
    </row>
    <row r="35" spans="1:12" s="2" customFormat="1" ht="15.75">
      <c r="A35" s="20"/>
      <c r="B35" s="63">
        <v>44614</v>
      </c>
      <c r="C35" s="56"/>
      <c r="D35" s="52"/>
      <c r="E35" s="53">
        <v>418530</v>
      </c>
      <c r="F35" s="54"/>
      <c r="G35" s="65">
        <f t="shared" si="0"/>
        <v>92459040.579999998</v>
      </c>
      <c r="I35" s="5"/>
      <c r="J35" s="5"/>
      <c r="K35" s="36"/>
      <c r="L35" s="5"/>
    </row>
    <row r="36" spans="1:12" s="2" customFormat="1" ht="15.75">
      <c r="A36" s="20"/>
      <c r="B36" s="63">
        <v>44615</v>
      </c>
      <c r="C36" s="56"/>
      <c r="D36" s="89"/>
      <c r="E36" s="53">
        <v>432595</v>
      </c>
      <c r="F36" s="54"/>
      <c r="G36" s="65">
        <f t="shared" si="0"/>
        <v>92891635.579999998</v>
      </c>
      <c r="I36" s="5"/>
      <c r="J36" s="5"/>
      <c r="K36" s="36"/>
      <c r="L36" s="5"/>
    </row>
    <row r="37" spans="1:12" s="2" customFormat="1" ht="15.75">
      <c r="A37" s="20"/>
      <c r="B37" s="63">
        <v>44616</v>
      </c>
      <c r="C37" s="56"/>
      <c r="D37" s="52"/>
      <c r="E37" s="53">
        <v>423060</v>
      </c>
      <c r="F37" s="54"/>
      <c r="G37" s="65">
        <f t="shared" si="0"/>
        <v>93314695.579999998</v>
      </c>
      <c r="I37" s="5"/>
      <c r="J37" s="5"/>
      <c r="K37" s="36"/>
      <c r="L37" s="5"/>
    </row>
    <row r="38" spans="1:12" s="2" customFormat="1" ht="15.75">
      <c r="A38" s="20"/>
      <c r="B38" s="63">
        <v>44617</v>
      </c>
      <c r="C38" s="56"/>
      <c r="D38" s="52"/>
      <c r="E38" s="53">
        <v>416505</v>
      </c>
      <c r="F38" s="54"/>
      <c r="G38" s="65">
        <f t="shared" si="0"/>
        <v>93731200.579999998</v>
      </c>
      <c r="I38" s="5"/>
      <c r="J38" s="5"/>
      <c r="K38" s="36"/>
      <c r="L38" s="5"/>
    </row>
    <row r="39" spans="1:12" s="2" customFormat="1" ht="15.75">
      <c r="A39" s="20"/>
      <c r="B39" s="63">
        <v>44617</v>
      </c>
      <c r="C39" s="56"/>
      <c r="D39" s="89" t="s">
        <v>26</v>
      </c>
      <c r="E39" s="78">
        <v>0</v>
      </c>
      <c r="F39" s="78">
        <v>50</v>
      </c>
      <c r="G39" s="65">
        <f>SUM(G38-F39)</f>
        <v>93731150.579999998</v>
      </c>
      <c r="I39" s="5"/>
      <c r="J39" s="5"/>
      <c r="K39" s="36"/>
      <c r="L39" s="5"/>
    </row>
    <row r="40" spans="1:12" s="2" customFormat="1" ht="15.75">
      <c r="A40" s="20"/>
      <c r="B40" s="63">
        <v>44618</v>
      </c>
      <c r="C40" s="56"/>
      <c r="D40" s="52"/>
      <c r="E40" s="53">
        <v>250590</v>
      </c>
      <c r="F40" s="54"/>
      <c r="G40" s="65">
        <f>SUM(G39+E40)</f>
        <v>93981740.579999998</v>
      </c>
      <c r="I40" s="5"/>
      <c r="J40" s="5"/>
      <c r="K40" s="36"/>
      <c r="L40" s="5"/>
    </row>
    <row r="41" spans="1:12" s="2" customFormat="1" ht="15.75">
      <c r="A41" s="20"/>
      <c r="B41" s="63">
        <v>44619</v>
      </c>
      <c r="C41" s="56"/>
      <c r="D41" s="52"/>
      <c r="E41" s="53">
        <v>108375</v>
      </c>
      <c r="F41" s="54"/>
      <c r="G41" s="65">
        <f t="shared" ref="G41:G42" si="1">SUM(G40+E41)</f>
        <v>94090115.579999998</v>
      </c>
      <c r="I41" s="5"/>
      <c r="J41" s="5"/>
      <c r="K41" s="36"/>
      <c r="L41" s="5"/>
    </row>
    <row r="42" spans="1:12" s="2" customFormat="1" ht="16.5" thickBot="1">
      <c r="A42" s="20"/>
      <c r="B42" s="63">
        <v>44620</v>
      </c>
      <c r="C42" s="56"/>
      <c r="D42" s="52"/>
      <c r="E42" s="53">
        <v>452565</v>
      </c>
      <c r="F42" s="54"/>
      <c r="G42" s="65">
        <f t="shared" si="1"/>
        <v>94542680.579999998</v>
      </c>
      <c r="I42" s="5"/>
      <c r="J42" s="5"/>
      <c r="K42" s="36"/>
      <c r="L42" s="5"/>
    </row>
    <row r="43" spans="1:12" ht="21" customHeight="1" thickBot="1">
      <c r="A43" s="14"/>
      <c r="B43" s="58"/>
      <c r="C43" s="59"/>
      <c r="D43" s="59" t="s">
        <v>11</v>
      </c>
      <c r="E43" s="60">
        <f>SUM(E14:E42)</f>
        <v>9948985</v>
      </c>
      <c r="F43" s="60">
        <f>SUM(F14:F42)</f>
        <v>50</v>
      </c>
      <c r="G43" s="61"/>
      <c r="I43" s="7"/>
      <c r="J43" s="7"/>
      <c r="K43" s="2"/>
      <c r="L43" s="7"/>
    </row>
    <row r="44" spans="1:12" s="2" customFormat="1" ht="21" customHeight="1">
      <c r="A44" s="20"/>
      <c r="B44" s="21"/>
      <c r="C44" s="22"/>
      <c r="D44" s="22"/>
      <c r="E44" s="23"/>
      <c r="G44" s="23"/>
      <c r="I44" s="7"/>
      <c r="J44" s="7"/>
      <c r="L44" s="7"/>
    </row>
    <row r="45" spans="1:12" s="2" customFormat="1" ht="21" customHeight="1">
      <c r="A45" s="20"/>
      <c r="B45" s="21"/>
      <c r="C45" s="22"/>
      <c r="D45" s="22"/>
      <c r="E45" s="23"/>
      <c r="G45" s="23"/>
      <c r="I45" s="7"/>
      <c r="J45" s="7"/>
      <c r="L45" s="7"/>
    </row>
    <row r="46" spans="1:12" ht="15" customHeight="1">
      <c r="A46" s="14"/>
      <c r="B46" s="24"/>
      <c r="C46" s="24"/>
      <c r="D46" s="24"/>
      <c r="E46" s="70"/>
      <c r="F46" s="25"/>
      <c r="G46" s="25"/>
      <c r="I46" s="7"/>
      <c r="J46" s="7"/>
      <c r="K46" s="2"/>
      <c r="L46" s="7"/>
    </row>
    <row r="47" spans="1:12" ht="15" customHeight="1">
      <c r="A47" s="14"/>
      <c r="B47" s="26"/>
      <c r="C47" s="27"/>
      <c r="D47" s="28"/>
      <c r="E47" s="29"/>
      <c r="F47" s="30"/>
      <c r="G47" s="73"/>
      <c r="I47" s="7"/>
      <c r="J47" s="7"/>
      <c r="K47" s="2"/>
      <c r="L47" s="7"/>
    </row>
    <row r="48" spans="1:12" ht="15" customHeight="1">
      <c r="A48" s="14"/>
      <c r="B48" s="26"/>
      <c r="C48" s="27"/>
      <c r="D48" s="28"/>
      <c r="E48" s="29"/>
      <c r="F48" s="30"/>
      <c r="G48" s="73"/>
      <c r="I48" s="7"/>
      <c r="J48" s="7"/>
      <c r="K48" s="2"/>
      <c r="L48" s="7"/>
    </row>
    <row r="49" spans="1:12" ht="15" customHeight="1">
      <c r="A49" s="14"/>
      <c r="B49" s="118" t="s">
        <v>14</v>
      </c>
      <c r="C49" s="118"/>
      <c r="D49" s="106" t="s">
        <v>28</v>
      </c>
      <c r="E49" s="106"/>
      <c r="F49" s="111" t="s">
        <v>24</v>
      </c>
      <c r="G49" s="111"/>
      <c r="I49" s="7"/>
      <c r="J49" s="7"/>
      <c r="K49" s="2"/>
      <c r="L49" s="7"/>
    </row>
    <row r="50" spans="1:12" ht="15.75">
      <c r="A50" s="14"/>
      <c r="B50" s="110" t="s">
        <v>16</v>
      </c>
      <c r="C50" s="110"/>
      <c r="D50" s="106" t="s">
        <v>30</v>
      </c>
      <c r="E50" s="106"/>
      <c r="F50" s="112" t="s">
        <v>17</v>
      </c>
      <c r="G50" s="112"/>
      <c r="I50" s="7"/>
      <c r="J50" s="7"/>
      <c r="K50" s="2"/>
      <c r="L50" s="7"/>
    </row>
    <row r="51" spans="1:12" ht="15.75">
      <c r="A51" s="14"/>
      <c r="B51" s="111" t="s">
        <v>15</v>
      </c>
      <c r="C51" s="111"/>
      <c r="D51" s="107" t="s">
        <v>29</v>
      </c>
      <c r="E51" s="107"/>
      <c r="F51" s="113" t="s">
        <v>10</v>
      </c>
      <c r="G51" s="113"/>
      <c r="I51" s="7"/>
      <c r="J51" s="7"/>
      <c r="K51" s="2"/>
      <c r="L51" s="7"/>
    </row>
    <row r="52" spans="1:12" ht="15.75">
      <c r="A52" s="14"/>
      <c r="B52" s="24"/>
      <c r="C52" s="24"/>
      <c r="D52" s="24"/>
      <c r="E52" s="33"/>
      <c r="F52" s="32"/>
      <c r="G52" s="33"/>
      <c r="I52" s="7"/>
      <c r="J52" s="7"/>
      <c r="K52" s="2"/>
      <c r="L52" s="7"/>
    </row>
    <row r="53" spans="1:12" ht="15.75">
      <c r="A53" s="14"/>
      <c r="B53" s="24"/>
      <c r="C53" s="24"/>
      <c r="D53" s="24"/>
      <c r="E53" s="34"/>
      <c r="F53" s="32"/>
      <c r="G53" s="35"/>
      <c r="I53" s="7"/>
      <c r="J53" s="7"/>
      <c r="K53" s="2"/>
      <c r="L53" s="7"/>
    </row>
    <row r="54" spans="1:12" ht="15.75">
      <c r="A54" s="14"/>
      <c r="B54" s="24"/>
      <c r="C54" s="24"/>
      <c r="D54" s="24"/>
      <c r="E54" s="34"/>
      <c r="F54" s="34"/>
      <c r="G54" s="35"/>
      <c r="I54" s="7"/>
      <c r="J54" s="7"/>
      <c r="K54" s="2"/>
      <c r="L54" s="7"/>
    </row>
    <row r="55" spans="1:12" ht="15.75">
      <c r="A55" s="14"/>
      <c r="B55" s="24"/>
      <c r="C55" s="24"/>
      <c r="D55" s="24"/>
      <c r="E55" s="34"/>
      <c r="F55" s="34"/>
      <c r="G55" s="35"/>
      <c r="I55" s="7"/>
      <c r="J55" s="7"/>
      <c r="K55" s="2"/>
      <c r="L55" s="7"/>
    </row>
    <row r="56" spans="1:12" ht="15.75">
      <c r="A56" s="14"/>
      <c r="B56" s="24"/>
      <c r="C56" s="24"/>
      <c r="D56" s="24"/>
      <c r="E56" s="34"/>
      <c r="F56" s="34"/>
      <c r="G56" s="35"/>
      <c r="I56" s="7"/>
      <c r="J56" s="7"/>
      <c r="K56" s="2"/>
      <c r="L56" s="7"/>
    </row>
    <row r="57" spans="1:12" ht="15" customHeight="1">
      <c r="F57" s="34"/>
      <c r="G57" s="4"/>
      <c r="I57" s="7"/>
      <c r="J57" s="7"/>
      <c r="K57" s="2"/>
      <c r="L57" s="7"/>
    </row>
    <row r="58" spans="1:12">
      <c r="G58" s="3"/>
      <c r="I58" s="7"/>
      <c r="J58" s="7"/>
    </row>
    <row r="59" spans="1:12">
      <c r="G59" s="4"/>
      <c r="K59" s="2"/>
      <c r="L59" s="7"/>
    </row>
    <row r="60" spans="1:12" ht="15" customHeight="1">
      <c r="I60" s="7"/>
      <c r="J60" s="7"/>
      <c r="K60" s="2"/>
      <c r="L60" s="7"/>
    </row>
    <row r="61" spans="1:12" ht="15" customHeight="1">
      <c r="I61" s="7"/>
      <c r="J61" s="7"/>
    </row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</sheetData>
  <mergeCells count="10">
    <mergeCell ref="B50:C50"/>
    <mergeCell ref="F50:G50"/>
    <mergeCell ref="B51:C51"/>
    <mergeCell ref="F51:G51"/>
    <mergeCell ref="B10:G10"/>
    <mergeCell ref="B6:G6"/>
    <mergeCell ref="B7:G7"/>
    <mergeCell ref="B8:G8"/>
    <mergeCell ref="B49:C49"/>
    <mergeCell ref="F49:G49"/>
  </mergeCells>
  <pageMargins left="0.39370078740157483" right="0.39370078740157483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COLECTORA FEBRERO 2022</vt:lpstr>
      <vt:lpstr> NUEVA COLECTORA FEBRERO 2022</vt:lpstr>
      <vt:lpstr>'COLECTORA FEBRERO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Carina de la Cruz Martinez</cp:lastModifiedBy>
  <cp:lastPrinted>2022-03-08T16:17:14Z</cp:lastPrinted>
  <dcterms:created xsi:type="dcterms:W3CDTF">2018-06-11T12:44:56Z</dcterms:created>
  <dcterms:modified xsi:type="dcterms:W3CDTF">2022-03-09T14:57:05Z</dcterms:modified>
</cp:coreProperties>
</file>