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.vasquez\Downloads\"/>
    </mc:Choice>
  </mc:AlternateContent>
  <xr:revisionPtr revIDLastSave="0" documentId="13_ncr:1_{D94B1660-F49B-4241-B395-0DCAC57EC4D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OLECTOR JUNIO 2022" sheetId="1" r:id="rId1"/>
    <sheet name=" NUEVA COLECTORA JUNIO 2022" sheetId="2" r:id="rId2"/>
  </sheets>
  <externalReferences>
    <externalReference r:id="rId3"/>
    <externalReference r:id="rId4"/>
  </externalReferences>
  <definedNames>
    <definedName name="_xlnm.Print_Titles" localSheetId="0">'COLECTOR JUNIO 2022'!$1:$10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3" i="2" l="1"/>
  <c r="F51" i="1" l="1"/>
  <c r="E51" i="1"/>
  <c r="G11" i="1"/>
  <c r="G12" i="1" s="1"/>
  <c r="G13" i="1" s="1"/>
  <c r="G14" i="1" s="1"/>
  <c r="G15" i="1" s="1"/>
  <c r="G16" i="1" s="1"/>
  <c r="G17" i="1" s="1"/>
  <c r="G18" i="1" s="1"/>
  <c r="G19" i="1" s="1"/>
  <c r="G20" i="1" s="1"/>
  <c r="G21" i="1" s="1"/>
  <c r="G22" i="1" s="1"/>
  <c r="G23" i="1" s="1"/>
  <c r="G24" i="1" s="1"/>
  <c r="G25" i="1" s="1"/>
  <c r="G26" i="1" s="1"/>
  <c r="G27" i="1" s="1"/>
  <c r="G28" i="1" s="1"/>
  <c r="G29" i="1" s="1"/>
  <c r="G30" i="1" s="1"/>
  <c r="G31" i="1" s="1"/>
  <c r="G32" i="1" s="1"/>
  <c r="G33" i="1" s="1"/>
  <c r="G34" i="1" s="1"/>
  <c r="G35" i="1" s="1"/>
  <c r="G36" i="1" s="1"/>
  <c r="G37" i="1" s="1"/>
  <c r="G38" i="1" s="1"/>
  <c r="G39" i="1" s="1"/>
  <c r="G40" i="1" s="1"/>
  <c r="G41" i="1" s="1"/>
  <c r="G42" i="1" s="1"/>
  <c r="G43" i="1" s="1"/>
  <c r="G44" i="1" s="1"/>
  <c r="G45" i="1" s="1"/>
  <c r="G46" i="1" s="1"/>
  <c r="G47" i="1" s="1"/>
  <c r="G48" i="1" s="1"/>
  <c r="G49" i="1" s="1"/>
  <c r="G50" i="1" s="1"/>
  <c r="E44" i="2" l="1"/>
  <c r="G14" i="2" l="1"/>
  <c r="G15" i="2" s="1"/>
  <c r="G16" i="2" s="1"/>
  <c r="G17" i="2" l="1"/>
  <c r="G18" i="2" s="1"/>
  <c r="G19" i="2" s="1"/>
  <c r="G20" i="2" s="1"/>
  <c r="G21" i="2" s="1"/>
  <c r="G22" i="2" s="1"/>
  <c r="G23" i="2" s="1"/>
  <c r="G24" i="2" s="1"/>
  <c r="G25" i="2" s="1"/>
  <c r="G26" i="2" s="1"/>
  <c r="G27" i="2" s="1"/>
  <c r="G28" i="2" s="1"/>
  <c r="G29" i="2" s="1"/>
  <c r="G30" i="2" s="1"/>
  <c r="G31" i="2" s="1"/>
  <c r="G32" i="2" s="1"/>
  <c r="G33" i="2" s="1"/>
  <c r="G34" i="2" l="1"/>
  <c r="G35" i="2" s="1"/>
  <c r="G36" i="2" s="1"/>
  <c r="G37" i="2" s="1"/>
  <c r="G38" i="2" s="1"/>
  <c r="G39" i="2" s="1"/>
  <c r="G40" i="2" s="1"/>
  <c r="G41" i="2" s="1"/>
  <c r="G42" i="2" s="1"/>
  <c r="G43" i="2" s="1"/>
  <c r="F44" i="2"/>
</calcChain>
</file>

<file path=xl/sharedStrings.xml><?xml version="1.0" encoding="utf-8"?>
<sst xmlns="http://schemas.openxmlformats.org/spreadsheetml/2006/main" count="57" uniqueCount="38">
  <si>
    <t>FECHA</t>
  </si>
  <si>
    <t>DP/CK/ED/TR</t>
  </si>
  <si>
    <t>DESCRIPCION</t>
  </si>
  <si>
    <t>DEBITO</t>
  </si>
  <si>
    <t>CREDITO</t>
  </si>
  <si>
    <t>BALANCE</t>
  </si>
  <si>
    <t>BALANCE INICIAL</t>
  </si>
  <si>
    <t>Cuenta Bancaria No 010 - 252250 - 2</t>
  </si>
  <si>
    <t xml:space="preserve">  Oficina Metropolitana de Servicios de Autobuses</t>
  </si>
  <si>
    <t xml:space="preserve">  Presidencia de la República </t>
  </si>
  <si>
    <t>Directora Financiera</t>
  </si>
  <si>
    <t>TOTAL</t>
  </si>
  <si>
    <t>Cuenta Bancaria No 960 - 222953- 5</t>
  </si>
  <si>
    <t>No. LIB</t>
  </si>
  <si>
    <t xml:space="preserve"> Licda.  Miloidis Turbi P.</t>
  </si>
  <si>
    <t>Contador 1</t>
  </si>
  <si>
    <t xml:space="preserve">Preparado Por </t>
  </si>
  <si>
    <t>Aprobado por</t>
  </si>
  <si>
    <t xml:space="preserve">                  </t>
  </si>
  <si>
    <t xml:space="preserve">              Aprobado por</t>
  </si>
  <si>
    <t xml:space="preserve">            Directora Financiera</t>
  </si>
  <si>
    <t xml:space="preserve">    Licda.  Miloidis Turbi P.</t>
  </si>
  <si>
    <t xml:space="preserve">    Preparado Por </t>
  </si>
  <si>
    <t xml:space="preserve"> Contador 1</t>
  </si>
  <si>
    <t xml:space="preserve">  Licda. Lidia Estevez</t>
  </si>
  <si>
    <t xml:space="preserve">                 Licda. Lidia Estevez</t>
  </si>
  <si>
    <t>NOTA DEBITO</t>
  </si>
  <si>
    <t xml:space="preserve">                                            Licda Ruth Garcia</t>
  </si>
  <si>
    <t xml:space="preserve">                                      Contadora  General</t>
  </si>
  <si>
    <t xml:space="preserve">                                          Revisado por</t>
  </si>
  <si>
    <t>Del 01 al 30 de Junio 2022</t>
  </si>
  <si>
    <t>Del 01 a 30 de Junio 2022</t>
  </si>
  <si>
    <t>LIB-1699</t>
  </si>
  <si>
    <t>PAGO NCF. 6556 -6603 SEG. DE PERSONA</t>
  </si>
  <si>
    <t>PAGO NCF. 223 SEG. DE PERSONA</t>
  </si>
  <si>
    <t>LIB-1588</t>
  </si>
  <si>
    <t>LIB-1514</t>
  </si>
  <si>
    <t>PAGO NCF. 23502SEG. DE PERSONA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</si>
</sst>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4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4"/>
      <name val="Garamond"/>
      <family val="1"/>
    </font>
    <font>
      <sz val="11"/>
      <name val="Arioso"/>
    </font>
    <font>
      <i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i/>
      <sz val="12"/>
      <color theme="1"/>
      <name val="Garamond"/>
      <family val="1"/>
    </font>
    <font>
      <i/>
      <sz val="12"/>
      <color theme="1"/>
      <name val="Garamond"/>
      <family val="1"/>
    </font>
    <font>
      <sz val="12"/>
      <color theme="1"/>
      <name val="Calibri"/>
      <family val="2"/>
      <scheme val="minor"/>
    </font>
    <font>
      <b/>
      <i/>
      <sz val="12"/>
      <name val="Garamond"/>
      <family val="1"/>
    </font>
    <font>
      <i/>
      <sz val="12"/>
      <name val="Garamond"/>
      <family val="1"/>
    </font>
    <font>
      <sz val="12"/>
      <name val="Garamond"/>
      <family val="1"/>
    </font>
    <font>
      <b/>
      <sz val="12"/>
      <color theme="1"/>
      <name val="Garamond"/>
      <family val="1"/>
    </font>
    <font>
      <sz val="12"/>
      <color theme="1"/>
      <name val="Garamond"/>
      <family val="1"/>
    </font>
    <font>
      <i/>
      <sz val="11"/>
      <color theme="1"/>
      <name val="Calibri"/>
      <family val="2"/>
      <scheme val="minor"/>
    </font>
    <font>
      <b/>
      <i/>
      <sz val="13"/>
      <color theme="1"/>
      <name val="Garamond"/>
      <family val="1"/>
    </font>
    <font>
      <b/>
      <i/>
      <sz val="11"/>
      <color theme="1"/>
      <name val="Garamond"/>
      <family val="1"/>
    </font>
    <font>
      <i/>
      <sz val="11"/>
      <color theme="1"/>
      <name val="Garamond"/>
      <family val="1"/>
    </font>
    <font>
      <sz val="12"/>
      <name val="Arioso"/>
    </font>
    <font>
      <i/>
      <sz val="12"/>
      <name val="Arioso"/>
    </font>
    <font>
      <i/>
      <sz val="11"/>
      <color theme="1"/>
      <name val="Calibri"/>
      <family val="2"/>
    </font>
    <font>
      <i/>
      <sz val="12"/>
      <color theme="1"/>
      <name val="Calibri"/>
      <family val="2"/>
    </font>
    <font>
      <b/>
      <i/>
      <sz val="12"/>
      <color theme="1"/>
      <name val="Calibri"/>
      <family val="2"/>
    </font>
    <font>
      <b/>
      <i/>
      <sz val="11"/>
      <color theme="1"/>
      <name val="Calibri"/>
      <family val="2"/>
    </font>
    <font>
      <i/>
      <sz val="13"/>
      <color theme="1"/>
      <name val="Garamond"/>
      <family val="1"/>
    </font>
    <font>
      <sz val="11"/>
      <color theme="1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b/>
      <sz val="11"/>
      <color theme="1"/>
      <name val="Calibri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24">
    <xf numFmtId="0" fontId="0" fillId="0" borderId="0" xfId="0"/>
    <xf numFmtId="0" fontId="0" fillId="0" borderId="0" xfId="0"/>
    <xf numFmtId="0" fontId="0" fillId="0" borderId="0" xfId="0" applyFill="1"/>
    <xf numFmtId="43" fontId="0" fillId="0" borderId="0" xfId="0" applyNumberFormat="1" applyFill="1"/>
    <xf numFmtId="43" fontId="0" fillId="0" borderId="0" xfId="0" applyNumberFormat="1"/>
    <xf numFmtId="43" fontId="0" fillId="0" borderId="0" xfId="1" applyFont="1"/>
    <xf numFmtId="0" fontId="19" fillId="0" borderId="0" xfId="0" applyFont="1"/>
    <xf numFmtId="43" fontId="0" fillId="0" borderId="0" xfId="1" applyFont="1" applyFill="1"/>
    <xf numFmtId="43" fontId="19" fillId="0" borderId="0" xfId="1" applyFont="1" applyFill="1"/>
    <xf numFmtId="0" fontId="0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9" fillId="0" borderId="0" xfId="0" applyFont="1" applyFill="1" applyAlignment="1">
      <alignment horizontal="center"/>
    </xf>
    <xf numFmtId="0" fontId="24" fillId="0" borderId="0" xfId="0" applyFont="1"/>
    <xf numFmtId="0" fontId="25" fillId="0" borderId="0" xfId="0" applyFont="1" applyAlignment="1">
      <alignment horizontal="center"/>
    </xf>
    <xf numFmtId="0" fontId="25" fillId="0" borderId="0" xfId="0" applyFont="1" applyFill="1" applyAlignment="1">
      <alignment horizontal="center"/>
    </xf>
    <xf numFmtId="43" fontId="25" fillId="0" borderId="0" xfId="1" applyFont="1" applyAlignment="1">
      <alignment horizontal="left"/>
    </xf>
    <xf numFmtId="43" fontId="25" fillId="0" borderId="0" xfId="1" applyFont="1" applyFill="1" applyAlignment="1">
      <alignment horizontal="left"/>
    </xf>
    <xf numFmtId="0" fontId="25" fillId="0" borderId="0" xfId="0" applyFont="1" applyAlignment="1">
      <alignment horizontal="left"/>
    </xf>
    <xf numFmtId="0" fontId="24" fillId="0" borderId="0" xfId="0" applyFont="1" applyFill="1"/>
    <xf numFmtId="0" fontId="20" fillId="0" borderId="0" xfId="0" applyFont="1" applyFill="1" applyBorder="1" applyAlignment="1">
      <alignment horizontal="center"/>
    </xf>
    <xf numFmtId="0" fontId="21" fillId="0" borderId="0" xfId="0" applyFont="1" applyFill="1" applyBorder="1" applyAlignment="1">
      <alignment horizontal="center"/>
    </xf>
    <xf numFmtId="43" fontId="21" fillId="0" borderId="0" xfId="1" applyFont="1" applyFill="1" applyBorder="1"/>
    <xf numFmtId="0" fontId="24" fillId="0" borderId="0" xfId="0" applyFont="1" applyAlignment="1">
      <alignment horizontal="center"/>
    </xf>
    <xf numFmtId="43" fontId="24" fillId="0" borderId="0" xfId="1" applyFont="1"/>
    <xf numFmtId="0" fontId="25" fillId="0" borderId="0" xfId="0" applyFont="1" applyBorder="1" applyAlignment="1">
      <alignment horizontal="center"/>
    </xf>
    <xf numFmtId="43" fontId="26" fillId="0" borderId="0" xfId="1" applyFont="1" applyFill="1" applyBorder="1" applyAlignment="1">
      <alignment horizontal="center"/>
    </xf>
    <xf numFmtId="0" fontId="27" fillId="0" borderId="0" xfId="0" applyFont="1" applyBorder="1" applyAlignment="1">
      <alignment horizontal="center"/>
    </xf>
    <xf numFmtId="43" fontId="25" fillId="0" borderId="0" xfId="1" applyFont="1" applyBorder="1"/>
    <xf numFmtId="43" fontId="27" fillId="0" borderId="0" xfId="1" applyFont="1" applyFill="1"/>
    <xf numFmtId="0" fontId="27" fillId="0" borderId="0" xfId="0" applyFont="1"/>
    <xf numFmtId="43" fontId="29" fillId="0" borderId="0" xfId="1" applyFont="1" applyFill="1"/>
    <xf numFmtId="43" fontId="28" fillId="0" borderId="0" xfId="1" applyFont="1" applyFill="1"/>
    <xf numFmtId="43" fontId="24" fillId="0" borderId="0" xfId="1" applyFont="1" applyFill="1"/>
    <xf numFmtId="43" fontId="24" fillId="0" borderId="0" xfId="0" applyNumberFormat="1" applyFont="1"/>
    <xf numFmtId="0" fontId="0" fillId="0" borderId="0" xfId="0"/>
    <xf numFmtId="0" fontId="22" fillId="33" borderId="11" xfId="0" applyFont="1" applyFill="1" applyBorder="1" applyAlignment="1">
      <alignment horizontal="center"/>
    </xf>
    <xf numFmtId="0" fontId="22" fillId="33" borderId="12" xfId="0" applyFont="1" applyFill="1" applyBorder="1" applyAlignment="1">
      <alignment horizontal="center"/>
    </xf>
    <xf numFmtId="0" fontId="23" fillId="33" borderId="12" xfId="0" applyFont="1" applyFill="1" applyBorder="1" applyAlignment="1">
      <alignment horizontal="center"/>
    </xf>
    <xf numFmtId="43" fontId="23" fillId="33" borderId="12" xfId="1" applyFont="1" applyFill="1" applyBorder="1"/>
    <xf numFmtId="43" fontId="24" fillId="33" borderId="12" xfId="1" applyFont="1" applyFill="1" applyBorder="1"/>
    <xf numFmtId="43" fontId="32" fillId="33" borderId="13" xfId="1" applyFont="1" applyFill="1" applyBorder="1" applyAlignment="1">
      <alignment horizontal="center"/>
    </xf>
    <xf numFmtId="0" fontId="30" fillId="0" borderId="0" xfId="0" applyFont="1" applyFill="1" applyBorder="1" applyAlignment="1">
      <alignment horizontal="center"/>
    </xf>
    <xf numFmtId="43" fontId="21" fillId="0" borderId="0" xfId="1" applyFont="1" applyFill="1" applyBorder="1" applyAlignment="1">
      <alignment horizontal="center"/>
    </xf>
    <xf numFmtId="43" fontId="0" fillId="0" borderId="0" xfId="1" applyFont="1" applyAlignment="1">
      <alignment horizontal="center"/>
    </xf>
    <xf numFmtId="43" fontId="27" fillId="0" borderId="0" xfId="0" applyNumberFormat="1" applyFont="1"/>
    <xf numFmtId="43" fontId="21" fillId="0" borderId="0" xfId="0" applyNumberFormat="1" applyFont="1" applyFill="1" applyBorder="1" applyAlignment="1">
      <alignment horizontal="center"/>
    </xf>
    <xf numFmtId="43" fontId="0" fillId="0" borderId="0" xfId="0" applyNumberFormat="1" applyAlignment="1">
      <alignment horizontal="center"/>
    </xf>
    <xf numFmtId="0" fontId="32" fillId="33" borderId="14" xfId="0" applyFont="1" applyFill="1" applyBorder="1" applyAlignment="1">
      <alignment horizontal="center"/>
    </xf>
    <xf numFmtId="0" fontId="23" fillId="33" borderId="15" xfId="0" applyFont="1" applyFill="1" applyBorder="1" applyAlignment="1">
      <alignment horizontal="center"/>
    </xf>
    <xf numFmtId="0" fontId="22" fillId="33" borderId="15" xfId="0" applyFont="1" applyFill="1" applyBorder="1" applyAlignment="1">
      <alignment horizontal="center"/>
    </xf>
    <xf numFmtId="43" fontId="23" fillId="33" borderId="15" xfId="1" applyFont="1" applyFill="1" applyBorder="1"/>
    <xf numFmtId="43" fontId="24" fillId="33" borderId="15" xfId="1" applyFont="1" applyFill="1" applyBorder="1"/>
    <xf numFmtId="43" fontId="22" fillId="33" borderId="16" xfId="1" applyFont="1" applyFill="1" applyBorder="1" applyAlignment="1">
      <alignment horizontal="center"/>
    </xf>
    <xf numFmtId="43" fontId="27" fillId="0" borderId="0" xfId="0" applyNumberFormat="1" applyFont="1" applyFill="1"/>
    <xf numFmtId="0" fontId="33" fillId="34" borderId="17" xfId="0" applyFont="1" applyFill="1" applyBorder="1" applyAlignment="1">
      <alignment horizontal="center"/>
    </xf>
    <xf numFmtId="0" fontId="22" fillId="34" borderId="18" xfId="0" applyFont="1" applyFill="1" applyBorder="1" applyAlignment="1">
      <alignment horizontal="center"/>
    </xf>
    <xf numFmtId="0" fontId="31" fillId="34" borderId="18" xfId="0" applyFont="1" applyFill="1" applyBorder="1" applyAlignment="1">
      <alignment horizontal="center"/>
    </xf>
    <xf numFmtId="43" fontId="31" fillId="34" borderId="18" xfId="1" applyFont="1" applyFill="1" applyBorder="1" applyAlignment="1">
      <alignment vertical="center"/>
    </xf>
    <xf numFmtId="43" fontId="22" fillId="34" borderId="19" xfId="1" applyFont="1" applyFill="1" applyBorder="1"/>
    <xf numFmtId="43" fontId="25" fillId="0" borderId="0" xfId="1" applyFont="1" applyAlignment="1">
      <alignment horizontal="center"/>
    </xf>
    <xf numFmtId="43" fontId="22" fillId="0" borderId="0" xfId="1" applyFont="1" applyAlignment="1">
      <alignment horizontal="center"/>
    </xf>
    <xf numFmtId="0" fontId="22" fillId="33" borderId="14" xfId="0" applyFont="1" applyFill="1" applyBorder="1" applyAlignment="1">
      <alignment horizontal="center"/>
    </xf>
    <xf numFmtId="0" fontId="22" fillId="33" borderId="20" xfId="0" applyFont="1" applyFill="1" applyBorder="1" applyAlignment="1">
      <alignment horizontal="center"/>
    </xf>
    <xf numFmtId="43" fontId="22" fillId="33" borderId="20" xfId="1" applyFont="1" applyFill="1" applyBorder="1" applyAlignment="1">
      <alignment horizontal="center"/>
    </xf>
    <xf numFmtId="43" fontId="22" fillId="33" borderId="15" xfId="1" applyFont="1" applyFill="1" applyBorder="1" applyAlignment="1">
      <alignment horizontal="center"/>
    </xf>
    <xf numFmtId="0" fontId="31" fillId="33" borderId="18" xfId="0" applyFont="1" applyFill="1" applyBorder="1" applyAlignment="1">
      <alignment horizontal="center" vertical="center"/>
    </xf>
    <xf numFmtId="43" fontId="31" fillId="33" borderId="18" xfId="1" applyFont="1" applyFill="1" applyBorder="1" applyAlignment="1">
      <alignment vertical="center"/>
    </xf>
    <xf numFmtId="43" fontId="31" fillId="33" borderId="19" xfId="1" applyFont="1" applyFill="1" applyBorder="1" applyAlignment="1">
      <alignment vertical="center"/>
    </xf>
    <xf numFmtId="0" fontId="32" fillId="33" borderId="21" xfId="0" applyFont="1" applyFill="1" applyBorder="1" applyAlignment="1">
      <alignment horizontal="center"/>
    </xf>
    <xf numFmtId="0" fontId="22" fillId="33" borderId="21" xfId="0" applyFont="1" applyFill="1" applyBorder="1" applyAlignment="1">
      <alignment horizontal="center"/>
    </xf>
    <xf numFmtId="43" fontId="22" fillId="33" borderId="21" xfId="1" applyFont="1" applyFill="1" applyBorder="1" applyAlignment="1">
      <alignment horizontal="center"/>
    </xf>
    <xf numFmtId="43" fontId="23" fillId="0" borderId="0" xfId="1" applyFont="1" applyFill="1" applyBorder="1"/>
    <xf numFmtId="43" fontId="22" fillId="0" borderId="0" xfId="1" applyFont="1" applyFill="1"/>
    <xf numFmtId="43" fontId="20" fillId="0" borderId="0" xfId="1" applyFont="1" applyFill="1"/>
    <xf numFmtId="43" fontId="30" fillId="0" borderId="0" xfId="1" applyFont="1"/>
    <xf numFmtId="0" fontId="25" fillId="0" borderId="0" xfId="0" applyFont="1" applyAlignment="1">
      <alignment horizontal="center"/>
    </xf>
    <xf numFmtId="0" fontId="34" fillId="0" borderId="0" xfId="0" applyFont="1" applyAlignment="1">
      <alignment horizontal="center"/>
    </xf>
    <xf numFmtId="0" fontId="34" fillId="0" borderId="0" xfId="0" applyFont="1" applyFill="1" applyAlignment="1">
      <alignment horizontal="center"/>
    </xf>
    <xf numFmtId="43" fontId="35" fillId="0" borderId="0" xfId="1" applyFont="1"/>
    <xf numFmtId="43" fontId="34" fillId="0" borderId="0" xfId="1" applyFont="1" applyFill="1"/>
    <xf numFmtId="0" fontId="34" fillId="0" borderId="0" xfId="0" applyFont="1"/>
    <xf numFmtId="43" fontId="36" fillId="0" borderId="10" xfId="1" applyFont="1" applyFill="1" applyBorder="1"/>
    <xf numFmtId="43" fontId="36" fillId="0" borderId="10" xfId="1" applyFont="1" applyBorder="1"/>
    <xf numFmtId="43" fontId="37" fillId="0" borderId="10" xfId="1" applyFont="1" applyFill="1" applyBorder="1"/>
    <xf numFmtId="14" fontId="36" fillId="0" borderId="10" xfId="0" applyNumberFormat="1" applyFont="1" applyFill="1" applyBorder="1" applyAlignment="1">
      <alignment horizontal="center"/>
    </xf>
    <xf numFmtId="0" fontId="37" fillId="0" borderId="10" xfId="0" applyFont="1" applyBorder="1" applyAlignment="1">
      <alignment horizontal="center"/>
    </xf>
    <xf numFmtId="0" fontId="38" fillId="0" borderId="10" xfId="0" applyFont="1" applyFill="1" applyBorder="1" applyAlignment="1">
      <alignment horizontal="center"/>
    </xf>
    <xf numFmtId="43" fontId="38" fillId="0" borderId="10" xfId="1" applyFont="1" applyFill="1" applyBorder="1"/>
    <xf numFmtId="0" fontId="37" fillId="0" borderId="10" xfId="0" applyFont="1" applyFill="1" applyBorder="1" applyAlignment="1">
      <alignment horizontal="center"/>
    </xf>
    <xf numFmtId="43" fontId="39" fillId="0" borderId="10" xfId="1" applyFont="1" applyBorder="1"/>
    <xf numFmtId="0" fontId="36" fillId="0" borderId="10" xfId="0" applyFont="1" applyBorder="1" applyAlignment="1">
      <alignment horizontal="center"/>
    </xf>
    <xf numFmtId="14" fontId="40" fillId="33" borderId="17" xfId="0" applyNumberFormat="1" applyFont="1" applyFill="1" applyBorder="1" applyAlignment="1">
      <alignment horizontal="center" vertical="center"/>
    </xf>
    <xf numFmtId="14" fontId="41" fillId="0" borderId="22" xfId="0" applyNumberFormat="1" applyFont="1" applyFill="1" applyBorder="1" applyAlignment="1">
      <alignment horizontal="center"/>
    </xf>
    <xf numFmtId="0" fontId="42" fillId="0" borderId="23" xfId="0" applyFont="1" applyBorder="1" applyAlignment="1">
      <alignment horizontal="center"/>
    </xf>
    <xf numFmtId="0" fontId="43" fillId="0" borderId="23" xfId="0" applyFont="1" applyFill="1" applyBorder="1" applyAlignment="1">
      <alignment horizontal="center"/>
    </xf>
    <xf numFmtId="43" fontId="37" fillId="0" borderId="23" xfId="1" applyFont="1" applyFill="1" applyBorder="1"/>
    <xf numFmtId="43" fontId="43" fillId="0" borderId="23" xfId="1" applyFont="1" applyFill="1" applyBorder="1"/>
    <xf numFmtId="43" fontId="42" fillId="0" borderId="24" xfId="1" applyFont="1" applyFill="1" applyBorder="1"/>
    <xf numFmtId="14" fontId="41" fillId="0" borderId="25" xfId="0" applyNumberFormat="1" applyFont="1" applyFill="1" applyBorder="1" applyAlignment="1">
      <alignment horizontal="center"/>
    </xf>
    <xf numFmtId="0" fontId="41" fillId="0" borderId="10" xfId="0" applyFont="1" applyFill="1" applyBorder="1" applyAlignment="1">
      <alignment horizontal="center"/>
    </xf>
    <xf numFmtId="0" fontId="41" fillId="0" borderId="10" xfId="0" applyFont="1" applyFill="1" applyBorder="1" applyAlignment="1">
      <alignment horizontal="left"/>
    </xf>
    <xf numFmtId="43" fontId="43" fillId="0" borderId="10" xfId="1" applyFont="1" applyFill="1" applyBorder="1"/>
    <xf numFmtId="0" fontId="42" fillId="0" borderId="10" xfId="0" applyFont="1" applyBorder="1" applyAlignment="1">
      <alignment horizontal="center"/>
    </xf>
    <xf numFmtId="0" fontId="42" fillId="0" borderId="10" xfId="0" applyFont="1" applyFill="1" applyBorder="1" applyAlignment="1">
      <alignment horizontal="center"/>
    </xf>
    <xf numFmtId="43" fontId="42" fillId="0" borderId="10" xfId="1" applyFont="1" applyFill="1" applyBorder="1"/>
    <xf numFmtId="0" fontId="43" fillId="0" borderId="10" xfId="0" applyFont="1" applyFill="1" applyBorder="1" applyAlignment="1">
      <alignment horizontal="center"/>
    </xf>
    <xf numFmtId="0" fontId="41" fillId="0" borderId="10" xfId="0" applyFont="1" applyBorder="1" applyAlignment="1">
      <alignment horizontal="center"/>
    </xf>
    <xf numFmtId="0" fontId="41" fillId="0" borderId="10" xfId="0" applyFont="1" applyBorder="1" applyAlignment="1">
      <alignment horizontal="left"/>
    </xf>
    <xf numFmtId="0" fontId="44" fillId="0" borderId="10" xfId="0" applyFont="1" applyFill="1" applyBorder="1" applyAlignment="1">
      <alignment horizontal="center"/>
    </xf>
    <xf numFmtId="43" fontId="42" fillId="0" borderId="10" xfId="0" applyNumberFormat="1" applyFont="1" applyBorder="1" applyAlignment="1">
      <alignment horizontal="center"/>
    </xf>
    <xf numFmtId="43" fontId="37" fillId="0" borderId="10" xfId="1" applyFont="1" applyFill="1" applyBorder="1" applyAlignment="1">
      <alignment horizontal="center"/>
    </xf>
    <xf numFmtId="14" fontId="22" fillId="0" borderId="0" xfId="0" applyNumberFormat="1" applyFont="1" applyFill="1" applyAlignment="1">
      <alignment horizontal="center"/>
    </xf>
    <xf numFmtId="0" fontId="22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43" fontId="22" fillId="0" borderId="0" xfId="1" applyFont="1" applyFill="1" applyAlignment="1">
      <alignment horizontal="center"/>
    </xf>
    <xf numFmtId="0" fontId="31" fillId="33" borderId="11" xfId="0" applyFont="1" applyFill="1" applyBorder="1" applyAlignment="1">
      <alignment horizontal="center"/>
    </xf>
    <xf numFmtId="0" fontId="31" fillId="33" borderId="12" xfId="0" applyFont="1" applyFill="1" applyBorder="1" applyAlignment="1">
      <alignment horizontal="center"/>
    </xf>
    <xf numFmtId="0" fontId="31" fillId="33" borderId="13" xfId="0" applyFont="1" applyFill="1" applyBorder="1" applyAlignment="1">
      <alignment horizontal="center"/>
    </xf>
    <xf numFmtId="0" fontId="25" fillId="0" borderId="0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31" fillId="33" borderId="14" xfId="0" applyFont="1" applyFill="1" applyBorder="1" applyAlignment="1">
      <alignment horizontal="center" vertical="center"/>
    </xf>
    <xf numFmtId="0" fontId="31" fillId="33" borderId="15" xfId="0" applyFont="1" applyFill="1" applyBorder="1" applyAlignment="1">
      <alignment horizontal="center" vertical="center"/>
    </xf>
    <xf numFmtId="0" fontId="31" fillId="33" borderId="16" xfId="0" applyFont="1" applyFill="1" applyBorder="1" applyAlignment="1">
      <alignment horizontal="center" vertical="center"/>
    </xf>
  </cellXfs>
  <cellStyles count="43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1" builtinId="3"/>
    <cellStyle name="Neutral" xfId="9" builtinId="28" customBuiltin="1"/>
    <cellStyle name="Normal" xfId="0" builtinId="0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9" defaultPivotStyle="PivotStyleLight16"/>
  <colors>
    <mruColors>
      <color rgb="FFEAEA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3200396</xdr:colOff>
      <xdr:row>0</xdr:row>
      <xdr:rowOff>0</xdr:rowOff>
    </xdr:from>
    <xdr:to>
      <xdr:col>4</xdr:col>
      <xdr:colOff>200017</xdr:colOff>
      <xdr:row>0</xdr:row>
      <xdr:rowOff>2667</xdr:rowOff>
    </xdr:to>
    <xdr:pic>
      <xdr:nvPicPr>
        <xdr:cNvPr id="2" name="Picture 3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3409946" y="0"/>
          <a:ext cx="219071" cy="2667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3200396</xdr:colOff>
      <xdr:row>0</xdr:row>
      <xdr:rowOff>0</xdr:rowOff>
    </xdr:from>
    <xdr:to>
      <xdr:col>4</xdr:col>
      <xdr:colOff>200017</xdr:colOff>
      <xdr:row>0</xdr:row>
      <xdr:rowOff>2667</xdr:rowOff>
    </xdr:to>
    <xdr:pic>
      <xdr:nvPicPr>
        <xdr:cNvPr id="3" name="Picture 3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3409946" y="0"/>
          <a:ext cx="219071" cy="2667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3200396</xdr:colOff>
      <xdr:row>0</xdr:row>
      <xdr:rowOff>0</xdr:rowOff>
    </xdr:from>
    <xdr:to>
      <xdr:col>4</xdr:col>
      <xdr:colOff>200017</xdr:colOff>
      <xdr:row>0</xdr:row>
      <xdr:rowOff>2667</xdr:rowOff>
    </xdr:to>
    <xdr:pic>
      <xdr:nvPicPr>
        <xdr:cNvPr id="4" name="Picture 3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3409946" y="0"/>
          <a:ext cx="219071" cy="2667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3200396</xdr:colOff>
      <xdr:row>0</xdr:row>
      <xdr:rowOff>0</xdr:rowOff>
    </xdr:from>
    <xdr:to>
      <xdr:col>4</xdr:col>
      <xdr:colOff>200017</xdr:colOff>
      <xdr:row>0</xdr:row>
      <xdr:rowOff>2667</xdr:rowOff>
    </xdr:to>
    <xdr:pic>
      <xdr:nvPicPr>
        <xdr:cNvPr id="5" name="Picture 32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3409946" y="0"/>
          <a:ext cx="21907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0</xdr:row>
      <xdr:rowOff>0</xdr:rowOff>
    </xdr:from>
    <xdr:to>
      <xdr:col>3</xdr:col>
      <xdr:colOff>200017</xdr:colOff>
      <xdr:row>0</xdr:row>
      <xdr:rowOff>2667</xdr:rowOff>
    </xdr:to>
    <xdr:pic>
      <xdr:nvPicPr>
        <xdr:cNvPr id="8" name="Picture 32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3409946" y="0"/>
          <a:ext cx="21907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0</xdr:row>
      <xdr:rowOff>0</xdr:rowOff>
    </xdr:from>
    <xdr:to>
      <xdr:col>3</xdr:col>
      <xdr:colOff>200017</xdr:colOff>
      <xdr:row>0</xdr:row>
      <xdr:rowOff>2667</xdr:rowOff>
    </xdr:to>
    <xdr:pic>
      <xdr:nvPicPr>
        <xdr:cNvPr id="9" name="Picture 32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3409946" y="0"/>
          <a:ext cx="21907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0</xdr:row>
      <xdr:rowOff>0</xdr:rowOff>
    </xdr:from>
    <xdr:to>
      <xdr:col>3</xdr:col>
      <xdr:colOff>200017</xdr:colOff>
      <xdr:row>0</xdr:row>
      <xdr:rowOff>2667</xdr:rowOff>
    </xdr:to>
    <xdr:pic>
      <xdr:nvPicPr>
        <xdr:cNvPr id="10" name="Picture 32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3409946" y="0"/>
          <a:ext cx="21907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0</xdr:row>
      <xdr:rowOff>0</xdr:rowOff>
    </xdr:from>
    <xdr:to>
      <xdr:col>3</xdr:col>
      <xdr:colOff>200017</xdr:colOff>
      <xdr:row>0</xdr:row>
      <xdr:rowOff>2667</xdr:rowOff>
    </xdr:to>
    <xdr:pic>
      <xdr:nvPicPr>
        <xdr:cNvPr id="11" name="Picture 32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3409946" y="0"/>
          <a:ext cx="219071" cy="2667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1238245</xdr:colOff>
      <xdr:row>0</xdr:row>
      <xdr:rowOff>0</xdr:rowOff>
    </xdr:from>
    <xdr:to>
      <xdr:col>6</xdr:col>
      <xdr:colOff>371093</xdr:colOff>
      <xdr:row>0</xdr:row>
      <xdr:rowOff>1143</xdr:rowOff>
    </xdr:to>
    <xdr:pic>
      <xdr:nvPicPr>
        <xdr:cNvPr id="13" name="Picture 3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4591045" y="38100"/>
          <a:ext cx="1171579" cy="6191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1943088</xdr:colOff>
      <xdr:row>0</xdr:row>
      <xdr:rowOff>62344</xdr:rowOff>
    </xdr:from>
    <xdr:to>
      <xdr:col>4</xdr:col>
      <xdr:colOff>180974</xdr:colOff>
      <xdr:row>3</xdr:row>
      <xdr:rowOff>47625</xdr:rowOff>
    </xdr:to>
    <xdr:pic>
      <xdr:nvPicPr>
        <xdr:cNvPr id="14" name="Picture 32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4010013" y="290944"/>
          <a:ext cx="962036" cy="671081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0</xdr:row>
      <xdr:rowOff>0</xdr:rowOff>
    </xdr:from>
    <xdr:to>
      <xdr:col>3</xdr:col>
      <xdr:colOff>200017</xdr:colOff>
      <xdr:row>0</xdr:row>
      <xdr:rowOff>2667</xdr:rowOff>
    </xdr:to>
    <xdr:pic>
      <xdr:nvPicPr>
        <xdr:cNvPr id="15" name="Picture 32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65734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0</xdr:row>
      <xdr:rowOff>0</xdr:rowOff>
    </xdr:from>
    <xdr:to>
      <xdr:col>3</xdr:col>
      <xdr:colOff>200017</xdr:colOff>
      <xdr:row>0</xdr:row>
      <xdr:rowOff>2667</xdr:rowOff>
    </xdr:to>
    <xdr:pic>
      <xdr:nvPicPr>
        <xdr:cNvPr id="16" name="Picture 32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65734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0</xdr:row>
      <xdr:rowOff>0</xdr:rowOff>
    </xdr:from>
    <xdr:to>
      <xdr:col>3</xdr:col>
      <xdr:colOff>200017</xdr:colOff>
      <xdr:row>0</xdr:row>
      <xdr:rowOff>2667</xdr:rowOff>
    </xdr:to>
    <xdr:pic>
      <xdr:nvPicPr>
        <xdr:cNvPr id="17" name="Picture 32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65734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0</xdr:row>
      <xdr:rowOff>0</xdr:rowOff>
    </xdr:from>
    <xdr:to>
      <xdr:col>3</xdr:col>
      <xdr:colOff>200017</xdr:colOff>
      <xdr:row>0</xdr:row>
      <xdr:rowOff>2667</xdr:rowOff>
    </xdr:to>
    <xdr:pic>
      <xdr:nvPicPr>
        <xdr:cNvPr id="18" name="Picture 32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65734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3200396</xdr:colOff>
      <xdr:row>0</xdr:row>
      <xdr:rowOff>0</xdr:rowOff>
    </xdr:from>
    <xdr:to>
      <xdr:col>2</xdr:col>
      <xdr:colOff>200017</xdr:colOff>
      <xdr:row>0</xdr:row>
      <xdr:rowOff>2667</xdr:rowOff>
    </xdr:to>
    <xdr:pic>
      <xdr:nvPicPr>
        <xdr:cNvPr id="19" name="Picture 32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790571" y="238125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3200396</xdr:colOff>
      <xdr:row>0</xdr:row>
      <xdr:rowOff>0</xdr:rowOff>
    </xdr:from>
    <xdr:to>
      <xdr:col>2</xdr:col>
      <xdr:colOff>200017</xdr:colOff>
      <xdr:row>0</xdr:row>
      <xdr:rowOff>2667</xdr:rowOff>
    </xdr:to>
    <xdr:pic>
      <xdr:nvPicPr>
        <xdr:cNvPr id="20" name="Picture 32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790571" y="238125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3200396</xdr:colOff>
      <xdr:row>0</xdr:row>
      <xdr:rowOff>0</xdr:rowOff>
    </xdr:from>
    <xdr:to>
      <xdr:col>2</xdr:col>
      <xdr:colOff>200017</xdr:colOff>
      <xdr:row>0</xdr:row>
      <xdr:rowOff>2667</xdr:rowOff>
    </xdr:to>
    <xdr:pic>
      <xdr:nvPicPr>
        <xdr:cNvPr id="21" name="Picture 32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790571" y="238125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3200396</xdr:colOff>
      <xdr:row>0</xdr:row>
      <xdr:rowOff>0</xdr:rowOff>
    </xdr:from>
    <xdr:to>
      <xdr:col>2</xdr:col>
      <xdr:colOff>200017</xdr:colOff>
      <xdr:row>0</xdr:row>
      <xdr:rowOff>2667</xdr:rowOff>
    </xdr:to>
    <xdr:pic>
      <xdr:nvPicPr>
        <xdr:cNvPr id="22" name="Picture 32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790571" y="238125"/>
          <a:ext cx="200021" cy="2667"/>
        </a:xfrm>
        <a:prstGeom prst="rect">
          <a:avLst/>
        </a:prstGeom>
        <a:noFill/>
      </xdr:spPr>
    </xdr:pic>
    <xdr:clientData/>
  </xdr:twoCellAnchor>
  <xdr:twoCellAnchor>
    <xdr:from>
      <xdr:col>1</xdr:col>
      <xdr:colOff>666749</xdr:colOff>
      <xdr:row>0</xdr:row>
      <xdr:rowOff>0</xdr:rowOff>
    </xdr:from>
    <xdr:to>
      <xdr:col>3</xdr:col>
      <xdr:colOff>466725</xdr:colOff>
      <xdr:row>3</xdr:row>
      <xdr:rowOff>38100</xdr:rowOff>
    </xdr:to>
    <xdr:pic>
      <xdr:nvPicPr>
        <xdr:cNvPr id="23" name="Picture 35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76299" y="190500"/>
          <a:ext cx="1657351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3200396</xdr:colOff>
      <xdr:row>1</xdr:row>
      <xdr:rowOff>0</xdr:rowOff>
    </xdr:from>
    <xdr:to>
      <xdr:col>2</xdr:col>
      <xdr:colOff>200017</xdr:colOff>
      <xdr:row>1</xdr:row>
      <xdr:rowOff>2667</xdr:rowOff>
    </xdr:to>
    <xdr:pic>
      <xdr:nvPicPr>
        <xdr:cNvPr id="2" name="Picture 3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2981321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3200396</xdr:colOff>
      <xdr:row>1</xdr:row>
      <xdr:rowOff>0</xdr:rowOff>
    </xdr:from>
    <xdr:to>
      <xdr:col>2</xdr:col>
      <xdr:colOff>200017</xdr:colOff>
      <xdr:row>1</xdr:row>
      <xdr:rowOff>2667</xdr:rowOff>
    </xdr:to>
    <xdr:pic>
      <xdr:nvPicPr>
        <xdr:cNvPr id="3" name="Picture 3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2981321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3200396</xdr:colOff>
      <xdr:row>1</xdr:row>
      <xdr:rowOff>0</xdr:rowOff>
    </xdr:from>
    <xdr:to>
      <xdr:col>2</xdr:col>
      <xdr:colOff>200017</xdr:colOff>
      <xdr:row>1</xdr:row>
      <xdr:rowOff>2667</xdr:rowOff>
    </xdr:to>
    <xdr:pic>
      <xdr:nvPicPr>
        <xdr:cNvPr id="4" name="Picture 3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2981321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3200396</xdr:colOff>
      <xdr:row>1</xdr:row>
      <xdr:rowOff>0</xdr:rowOff>
    </xdr:from>
    <xdr:to>
      <xdr:col>2</xdr:col>
      <xdr:colOff>200017</xdr:colOff>
      <xdr:row>1</xdr:row>
      <xdr:rowOff>2667</xdr:rowOff>
    </xdr:to>
    <xdr:pic>
      <xdr:nvPicPr>
        <xdr:cNvPr id="5" name="Picture 32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2981321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3200396</xdr:colOff>
      <xdr:row>1</xdr:row>
      <xdr:rowOff>0</xdr:rowOff>
    </xdr:from>
    <xdr:to>
      <xdr:col>1</xdr:col>
      <xdr:colOff>200017</xdr:colOff>
      <xdr:row>1</xdr:row>
      <xdr:rowOff>2667</xdr:rowOff>
    </xdr:to>
    <xdr:pic>
      <xdr:nvPicPr>
        <xdr:cNvPr id="6" name="Picture 32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590671" y="19050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3200396</xdr:colOff>
      <xdr:row>1</xdr:row>
      <xdr:rowOff>0</xdr:rowOff>
    </xdr:from>
    <xdr:to>
      <xdr:col>1</xdr:col>
      <xdr:colOff>200017</xdr:colOff>
      <xdr:row>1</xdr:row>
      <xdr:rowOff>2667</xdr:rowOff>
    </xdr:to>
    <xdr:pic>
      <xdr:nvPicPr>
        <xdr:cNvPr id="7" name="Picture 32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590671" y="19050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3200396</xdr:colOff>
      <xdr:row>1</xdr:row>
      <xdr:rowOff>0</xdr:rowOff>
    </xdr:from>
    <xdr:to>
      <xdr:col>1</xdr:col>
      <xdr:colOff>200017</xdr:colOff>
      <xdr:row>1</xdr:row>
      <xdr:rowOff>2667</xdr:rowOff>
    </xdr:to>
    <xdr:pic>
      <xdr:nvPicPr>
        <xdr:cNvPr id="8" name="Picture 32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590671" y="19050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3200396</xdr:colOff>
      <xdr:row>1</xdr:row>
      <xdr:rowOff>0</xdr:rowOff>
    </xdr:from>
    <xdr:to>
      <xdr:col>1</xdr:col>
      <xdr:colOff>200017</xdr:colOff>
      <xdr:row>1</xdr:row>
      <xdr:rowOff>2667</xdr:rowOff>
    </xdr:to>
    <xdr:pic>
      <xdr:nvPicPr>
        <xdr:cNvPr id="9" name="Picture 32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590671" y="19050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3200396</xdr:colOff>
      <xdr:row>1</xdr:row>
      <xdr:rowOff>0</xdr:rowOff>
    </xdr:from>
    <xdr:to>
      <xdr:col>4</xdr:col>
      <xdr:colOff>200017</xdr:colOff>
      <xdr:row>1</xdr:row>
      <xdr:rowOff>2667</xdr:rowOff>
    </xdr:to>
    <xdr:pic>
      <xdr:nvPicPr>
        <xdr:cNvPr id="12" name="Picture 32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422909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3200396</xdr:colOff>
      <xdr:row>1</xdr:row>
      <xdr:rowOff>0</xdr:rowOff>
    </xdr:from>
    <xdr:to>
      <xdr:col>4</xdr:col>
      <xdr:colOff>200017</xdr:colOff>
      <xdr:row>1</xdr:row>
      <xdr:rowOff>2667</xdr:rowOff>
    </xdr:to>
    <xdr:pic>
      <xdr:nvPicPr>
        <xdr:cNvPr id="13" name="Picture 3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422909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3200396</xdr:colOff>
      <xdr:row>1</xdr:row>
      <xdr:rowOff>0</xdr:rowOff>
    </xdr:from>
    <xdr:to>
      <xdr:col>4</xdr:col>
      <xdr:colOff>200017</xdr:colOff>
      <xdr:row>1</xdr:row>
      <xdr:rowOff>2667</xdr:rowOff>
    </xdr:to>
    <xdr:pic>
      <xdr:nvPicPr>
        <xdr:cNvPr id="14" name="Picture 32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422909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3200396</xdr:colOff>
      <xdr:row>1</xdr:row>
      <xdr:rowOff>0</xdr:rowOff>
    </xdr:from>
    <xdr:to>
      <xdr:col>4</xdr:col>
      <xdr:colOff>200017</xdr:colOff>
      <xdr:row>1</xdr:row>
      <xdr:rowOff>2667</xdr:rowOff>
    </xdr:to>
    <xdr:pic>
      <xdr:nvPicPr>
        <xdr:cNvPr id="15" name="Picture 32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422909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1</xdr:row>
      <xdr:rowOff>0</xdr:rowOff>
    </xdr:from>
    <xdr:to>
      <xdr:col>3</xdr:col>
      <xdr:colOff>200017</xdr:colOff>
      <xdr:row>1</xdr:row>
      <xdr:rowOff>2667</xdr:rowOff>
    </xdr:to>
    <xdr:pic>
      <xdr:nvPicPr>
        <xdr:cNvPr id="16" name="Picture 32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88594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1</xdr:row>
      <xdr:rowOff>0</xdr:rowOff>
    </xdr:from>
    <xdr:to>
      <xdr:col>3</xdr:col>
      <xdr:colOff>200017</xdr:colOff>
      <xdr:row>1</xdr:row>
      <xdr:rowOff>2667</xdr:rowOff>
    </xdr:to>
    <xdr:pic>
      <xdr:nvPicPr>
        <xdr:cNvPr id="17" name="Picture 32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88594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1</xdr:row>
      <xdr:rowOff>0</xdr:rowOff>
    </xdr:from>
    <xdr:to>
      <xdr:col>3</xdr:col>
      <xdr:colOff>200017</xdr:colOff>
      <xdr:row>1</xdr:row>
      <xdr:rowOff>2667</xdr:rowOff>
    </xdr:to>
    <xdr:pic>
      <xdr:nvPicPr>
        <xdr:cNvPr id="18" name="Picture 32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88594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1</xdr:row>
      <xdr:rowOff>0</xdr:rowOff>
    </xdr:from>
    <xdr:to>
      <xdr:col>3</xdr:col>
      <xdr:colOff>200017</xdr:colOff>
      <xdr:row>1</xdr:row>
      <xdr:rowOff>2667</xdr:rowOff>
    </xdr:to>
    <xdr:pic>
      <xdr:nvPicPr>
        <xdr:cNvPr id="19" name="Picture 32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88594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1238245</xdr:colOff>
      <xdr:row>1</xdr:row>
      <xdr:rowOff>0</xdr:rowOff>
    </xdr:from>
    <xdr:to>
      <xdr:col>6</xdr:col>
      <xdr:colOff>152780</xdr:colOff>
      <xdr:row>1</xdr:row>
      <xdr:rowOff>1143</xdr:rowOff>
    </xdr:to>
    <xdr:pic>
      <xdr:nvPicPr>
        <xdr:cNvPr id="20" name="Picture 32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5467345" y="38100"/>
          <a:ext cx="1457710" cy="1143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1419220</xdr:colOff>
      <xdr:row>1</xdr:row>
      <xdr:rowOff>15526</xdr:rowOff>
    </xdr:from>
    <xdr:to>
      <xdr:col>4</xdr:col>
      <xdr:colOff>542924</xdr:colOff>
      <xdr:row>4</xdr:row>
      <xdr:rowOff>57150</xdr:rowOff>
    </xdr:to>
    <xdr:pic>
      <xdr:nvPicPr>
        <xdr:cNvPr id="21" name="Picture 32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3705220" y="206026"/>
          <a:ext cx="809629" cy="613124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1</xdr:row>
      <xdr:rowOff>0</xdr:rowOff>
    </xdr:from>
    <xdr:to>
      <xdr:col>3</xdr:col>
      <xdr:colOff>200017</xdr:colOff>
      <xdr:row>1</xdr:row>
      <xdr:rowOff>2667</xdr:rowOff>
    </xdr:to>
    <xdr:pic>
      <xdr:nvPicPr>
        <xdr:cNvPr id="22" name="Picture 32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88594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1</xdr:row>
      <xdr:rowOff>0</xdr:rowOff>
    </xdr:from>
    <xdr:to>
      <xdr:col>3</xdr:col>
      <xdr:colOff>200017</xdr:colOff>
      <xdr:row>1</xdr:row>
      <xdr:rowOff>2667</xdr:rowOff>
    </xdr:to>
    <xdr:pic>
      <xdr:nvPicPr>
        <xdr:cNvPr id="23" name="Picture 3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88594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1</xdr:row>
      <xdr:rowOff>0</xdr:rowOff>
    </xdr:from>
    <xdr:to>
      <xdr:col>3</xdr:col>
      <xdr:colOff>200017</xdr:colOff>
      <xdr:row>1</xdr:row>
      <xdr:rowOff>2667</xdr:rowOff>
    </xdr:to>
    <xdr:pic>
      <xdr:nvPicPr>
        <xdr:cNvPr id="24" name="Picture 32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88594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1</xdr:row>
      <xdr:rowOff>0</xdr:rowOff>
    </xdr:from>
    <xdr:to>
      <xdr:col>3</xdr:col>
      <xdr:colOff>200017</xdr:colOff>
      <xdr:row>1</xdr:row>
      <xdr:rowOff>2667</xdr:rowOff>
    </xdr:to>
    <xdr:pic>
      <xdr:nvPicPr>
        <xdr:cNvPr id="25" name="Picture 32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88594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3200396</xdr:colOff>
      <xdr:row>1</xdr:row>
      <xdr:rowOff>0</xdr:rowOff>
    </xdr:from>
    <xdr:to>
      <xdr:col>2</xdr:col>
      <xdr:colOff>200017</xdr:colOff>
      <xdr:row>1</xdr:row>
      <xdr:rowOff>2667</xdr:rowOff>
    </xdr:to>
    <xdr:pic>
      <xdr:nvPicPr>
        <xdr:cNvPr id="26" name="Picture 32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904871" y="19050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3200396</xdr:colOff>
      <xdr:row>1</xdr:row>
      <xdr:rowOff>0</xdr:rowOff>
    </xdr:from>
    <xdr:to>
      <xdr:col>2</xdr:col>
      <xdr:colOff>200017</xdr:colOff>
      <xdr:row>1</xdr:row>
      <xdr:rowOff>2667</xdr:rowOff>
    </xdr:to>
    <xdr:pic>
      <xdr:nvPicPr>
        <xdr:cNvPr id="27" name="Picture 32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904871" y="19050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3200396</xdr:colOff>
      <xdr:row>1</xdr:row>
      <xdr:rowOff>0</xdr:rowOff>
    </xdr:from>
    <xdr:to>
      <xdr:col>2</xdr:col>
      <xdr:colOff>200017</xdr:colOff>
      <xdr:row>1</xdr:row>
      <xdr:rowOff>2667</xdr:rowOff>
    </xdr:to>
    <xdr:pic>
      <xdr:nvPicPr>
        <xdr:cNvPr id="28" name="Picture 32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904871" y="19050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3200396</xdr:colOff>
      <xdr:row>1</xdr:row>
      <xdr:rowOff>0</xdr:rowOff>
    </xdr:from>
    <xdr:to>
      <xdr:col>2</xdr:col>
      <xdr:colOff>200017</xdr:colOff>
      <xdr:row>1</xdr:row>
      <xdr:rowOff>2667</xdr:rowOff>
    </xdr:to>
    <xdr:pic>
      <xdr:nvPicPr>
        <xdr:cNvPr id="29" name="Picture 32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904871" y="19050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3200396</xdr:colOff>
      <xdr:row>1</xdr:row>
      <xdr:rowOff>0</xdr:rowOff>
    </xdr:from>
    <xdr:to>
      <xdr:col>4</xdr:col>
      <xdr:colOff>200017</xdr:colOff>
      <xdr:row>1</xdr:row>
      <xdr:rowOff>2667</xdr:rowOff>
    </xdr:to>
    <xdr:pic>
      <xdr:nvPicPr>
        <xdr:cNvPr id="31" name="Picture 32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4448171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3200396</xdr:colOff>
      <xdr:row>1</xdr:row>
      <xdr:rowOff>0</xdr:rowOff>
    </xdr:from>
    <xdr:to>
      <xdr:col>4</xdr:col>
      <xdr:colOff>200017</xdr:colOff>
      <xdr:row>1</xdr:row>
      <xdr:rowOff>2667</xdr:rowOff>
    </xdr:to>
    <xdr:pic>
      <xdr:nvPicPr>
        <xdr:cNvPr id="32" name="Picture 32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4448171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3200396</xdr:colOff>
      <xdr:row>1</xdr:row>
      <xdr:rowOff>0</xdr:rowOff>
    </xdr:from>
    <xdr:to>
      <xdr:col>4</xdr:col>
      <xdr:colOff>200017</xdr:colOff>
      <xdr:row>1</xdr:row>
      <xdr:rowOff>2667</xdr:rowOff>
    </xdr:to>
    <xdr:pic>
      <xdr:nvPicPr>
        <xdr:cNvPr id="33" name="Picture 32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4448171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3200396</xdr:colOff>
      <xdr:row>1</xdr:row>
      <xdr:rowOff>0</xdr:rowOff>
    </xdr:from>
    <xdr:to>
      <xdr:col>4</xdr:col>
      <xdr:colOff>200017</xdr:colOff>
      <xdr:row>1</xdr:row>
      <xdr:rowOff>2667</xdr:rowOff>
    </xdr:to>
    <xdr:pic>
      <xdr:nvPicPr>
        <xdr:cNvPr id="34" name="Picture 32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4448171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1</xdr:row>
      <xdr:rowOff>0</xdr:rowOff>
    </xdr:from>
    <xdr:to>
      <xdr:col>3</xdr:col>
      <xdr:colOff>200017</xdr:colOff>
      <xdr:row>1</xdr:row>
      <xdr:rowOff>2667</xdr:rowOff>
    </xdr:to>
    <xdr:pic>
      <xdr:nvPicPr>
        <xdr:cNvPr id="35" name="Picture 32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88594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1</xdr:row>
      <xdr:rowOff>0</xdr:rowOff>
    </xdr:from>
    <xdr:to>
      <xdr:col>3</xdr:col>
      <xdr:colOff>200017</xdr:colOff>
      <xdr:row>1</xdr:row>
      <xdr:rowOff>2667</xdr:rowOff>
    </xdr:to>
    <xdr:pic>
      <xdr:nvPicPr>
        <xdr:cNvPr id="36" name="Picture 32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88594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1</xdr:row>
      <xdr:rowOff>0</xdr:rowOff>
    </xdr:from>
    <xdr:to>
      <xdr:col>3</xdr:col>
      <xdr:colOff>200017</xdr:colOff>
      <xdr:row>1</xdr:row>
      <xdr:rowOff>2667</xdr:rowOff>
    </xdr:to>
    <xdr:pic>
      <xdr:nvPicPr>
        <xdr:cNvPr id="37" name="Picture 32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88594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1</xdr:row>
      <xdr:rowOff>0</xdr:rowOff>
    </xdr:from>
    <xdr:to>
      <xdr:col>3</xdr:col>
      <xdr:colOff>200017</xdr:colOff>
      <xdr:row>1</xdr:row>
      <xdr:rowOff>2667</xdr:rowOff>
    </xdr:to>
    <xdr:pic>
      <xdr:nvPicPr>
        <xdr:cNvPr id="38" name="Picture 32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88594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1238245</xdr:colOff>
      <xdr:row>1</xdr:row>
      <xdr:rowOff>0</xdr:rowOff>
    </xdr:from>
    <xdr:to>
      <xdr:col>6</xdr:col>
      <xdr:colOff>162305</xdr:colOff>
      <xdr:row>1</xdr:row>
      <xdr:rowOff>1143</xdr:rowOff>
    </xdr:to>
    <xdr:pic>
      <xdr:nvPicPr>
        <xdr:cNvPr id="39" name="Picture 32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5686420" y="38100"/>
          <a:ext cx="1457710" cy="1143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1</xdr:row>
      <xdr:rowOff>0</xdr:rowOff>
    </xdr:from>
    <xdr:to>
      <xdr:col>3</xdr:col>
      <xdr:colOff>200017</xdr:colOff>
      <xdr:row>1</xdr:row>
      <xdr:rowOff>2667</xdr:rowOff>
    </xdr:to>
    <xdr:pic>
      <xdr:nvPicPr>
        <xdr:cNvPr id="41" name="Picture 32">
          <a:extLst>
            <a:ext uri="{FF2B5EF4-FFF2-40B4-BE49-F238E27FC236}">
              <a16:creationId xmlns:a16="http://schemas.microsoft.com/office/drawing/2014/main" id="{00000000-0008-0000-0100-00002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88594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1</xdr:row>
      <xdr:rowOff>0</xdr:rowOff>
    </xdr:from>
    <xdr:to>
      <xdr:col>3</xdr:col>
      <xdr:colOff>200017</xdr:colOff>
      <xdr:row>1</xdr:row>
      <xdr:rowOff>2667</xdr:rowOff>
    </xdr:to>
    <xdr:pic>
      <xdr:nvPicPr>
        <xdr:cNvPr id="42" name="Picture 32">
          <a:extLs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88594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1</xdr:row>
      <xdr:rowOff>0</xdr:rowOff>
    </xdr:from>
    <xdr:to>
      <xdr:col>3</xdr:col>
      <xdr:colOff>200017</xdr:colOff>
      <xdr:row>1</xdr:row>
      <xdr:rowOff>2667</xdr:rowOff>
    </xdr:to>
    <xdr:pic>
      <xdr:nvPicPr>
        <xdr:cNvPr id="43" name="Picture 32">
          <a:extLs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88594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1</xdr:row>
      <xdr:rowOff>0</xdr:rowOff>
    </xdr:from>
    <xdr:to>
      <xdr:col>3</xdr:col>
      <xdr:colOff>200017</xdr:colOff>
      <xdr:row>1</xdr:row>
      <xdr:rowOff>2667</xdr:rowOff>
    </xdr:to>
    <xdr:pic>
      <xdr:nvPicPr>
        <xdr:cNvPr id="44" name="Picture 32">
          <a:extLst>
            <a:ext uri="{FF2B5EF4-FFF2-40B4-BE49-F238E27FC236}">
              <a16:creationId xmlns:a16="http://schemas.microsoft.com/office/drawing/2014/main" id="{00000000-0008-0000-0100-00002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88594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3200396</xdr:colOff>
      <xdr:row>1</xdr:row>
      <xdr:rowOff>0</xdr:rowOff>
    </xdr:from>
    <xdr:to>
      <xdr:col>2</xdr:col>
      <xdr:colOff>200017</xdr:colOff>
      <xdr:row>1</xdr:row>
      <xdr:rowOff>2667</xdr:rowOff>
    </xdr:to>
    <xdr:pic>
      <xdr:nvPicPr>
        <xdr:cNvPr id="45" name="Picture 32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904871" y="19050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3200396</xdr:colOff>
      <xdr:row>1</xdr:row>
      <xdr:rowOff>0</xdr:rowOff>
    </xdr:from>
    <xdr:to>
      <xdr:col>2</xdr:col>
      <xdr:colOff>200017</xdr:colOff>
      <xdr:row>1</xdr:row>
      <xdr:rowOff>2667</xdr:rowOff>
    </xdr:to>
    <xdr:pic>
      <xdr:nvPicPr>
        <xdr:cNvPr id="46" name="Picture 32">
          <a:extLst>
            <a:ext uri="{FF2B5EF4-FFF2-40B4-BE49-F238E27FC236}">
              <a16:creationId xmlns:a16="http://schemas.microsoft.com/office/drawing/2014/main" id="{00000000-0008-0000-0100-00002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904871" y="19050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3200396</xdr:colOff>
      <xdr:row>1</xdr:row>
      <xdr:rowOff>0</xdr:rowOff>
    </xdr:from>
    <xdr:to>
      <xdr:col>2</xdr:col>
      <xdr:colOff>200017</xdr:colOff>
      <xdr:row>1</xdr:row>
      <xdr:rowOff>2667</xdr:rowOff>
    </xdr:to>
    <xdr:pic>
      <xdr:nvPicPr>
        <xdr:cNvPr id="47" name="Picture 32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904871" y="19050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3200396</xdr:colOff>
      <xdr:row>1</xdr:row>
      <xdr:rowOff>0</xdr:rowOff>
    </xdr:from>
    <xdr:to>
      <xdr:col>2</xdr:col>
      <xdr:colOff>200017</xdr:colOff>
      <xdr:row>1</xdr:row>
      <xdr:rowOff>2667</xdr:rowOff>
    </xdr:to>
    <xdr:pic>
      <xdr:nvPicPr>
        <xdr:cNvPr id="48" name="Picture 32">
          <a:extLs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904871" y="19050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3200396</xdr:colOff>
      <xdr:row>1</xdr:row>
      <xdr:rowOff>0</xdr:rowOff>
    </xdr:from>
    <xdr:to>
      <xdr:col>4</xdr:col>
      <xdr:colOff>200017</xdr:colOff>
      <xdr:row>1</xdr:row>
      <xdr:rowOff>2667</xdr:rowOff>
    </xdr:to>
    <xdr:pic>
      <xdr:nvPicPr>
        <xdr:cNvPr id="50" name="Picture 32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4714871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3200396</xdr:colOff>
      <xdr:row>1</xdr:row>
      <xdr:rowOff>0</xdr:rowOff>
    </xdr:from>
    <xdr:to>
      <xdr:col>4</xdr:col>
      <xdr:colOff>200017</xdr:colOff>
      <xdr:row>1</xdr:row>
      <xdr:rowOff>2667</xdr:rowOff>
    </xdr:to>
    <xdr:pic>
      <xdr:nvPicPr>
        <xdr:cNvPr id="51" name="Picture 32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4714871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3200396</xdr:colOff>
      <xdr:row>1</xdr:row>
      <xdr:rowOff>0</xdr:rowOff>
    </xdr:from>
    <xdr:to>
      <xdr:col>4</xdr:col>
      <xdr:colOff>200017</xdr:colOff>
      <xdr:row>1</xdr:row>
      <xdr:rowOff>2667</xdr:rowOff>
    </xdr:to>
    <xdr:pic>
      <xdr:nvPicPr>
        <xdr:cNvPr id="52" name="Picture 32">
          <a:extLs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4714871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3200396</xdr:colOff>
      <xdr:row>1</xdr:row>
      <xdr:rowOff>0</xdr:rowOff>
    </xdr:from>
    <xdr:to>
      <xdr:col>4</xdr:col>
      <xdr:colOff>200017</xdr:colOff>
      <xdr:row>1</xdr:row>
      <xdr:rowOff>2667</xdr:rowOff>
    </xdr:to>
    <xdr:pic>
      <xdr:nvPicPr>
        <xdr:cNvPr id="53" name="Picture 32">
          <a:extLst>
            <a:ext uri="{FF2B5EF4-FFF2-40B4-BE49-F238E27FC236}">
              <a16:creationId xmlns:a16="http://schemas.microsoft.com/office/drawing/2014/main" id="{00000000-0008-0000-0100-00003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4714871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1</xdr:row>
      <xdr:rowOff>0</xdr:rowOff>
    </xdr:from>
    <xdr:to>
      <xdr:col>3</xdr:col>
      <xdr:colOff>200017</xdr:colOff>
      <xdr:row>1</xdr:row>
      <xdr:rowOff>2667</xdr:rowOff>
    </xdr:to>
    <xdr:pic>
      <xdr:nvPicPr>
        <xdr:cNvPr id="54" name="Picture 32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971671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1</xdr:row>
      <xdr:rowOff>0</xdr:rowOff>
    </xdr:from>
    <xdr:to>
      <xdr:col>3</xdr:col>
      <xdr:colOff>200017</xdr:colOff>
      <xdr:row>1</xdr:row>
      <xdr:rowOff>2667</xdr:rowOff>
    </xdr:to>
    <xdr:pic>
      <xdr:nvPicPr>
        <xdr:cNvPr id="55" name="Picture 32">
          <a:extLst>
            <a:ext uri="{FF2B5EF4-FFF2-40B4-BE49-F238E27FC236}">
              <a16:creationId xmlns:a16="http://schemas.microsoft.com/office/drawing/2014/main" id="{00000000-0008-0000-0100-00003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971671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1</xdr:row>
      <xdr:rowOff>0</xdr:rowOff>
    </xdr:from>
    <xdr:to>
      <xdr:col>3</xdr:col>
      <xdr:colOff>200017</xdr:colOff>
      <xdr:row>1</xdr:row>
      <xdr:rowOff>2667</xdr:rowOff>
    </xdr:to>
    <xdr:pic>
      <xdr:nvPicPr>
        <xdr:cNvPr id="56" name="Picture 32">
          <a:extLst>
            <a:ext uri="{FF2B5EF4-FFF2-40B4-BE49-F238E27FC236}">
              <a16:creationId xmlns:a16="http://schemas.microsoft.com/office/drawing/2014/main" id="{00000000-0008-0000-0100-00003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971671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1</xdr:row>
      <xdr:rowOff>0</xdr:rowOff>
    </xdr:from>
    <xdr:to>
      <xdr:col>3</xdr:col>
      <xdr:colOff>200017</xdr:colOff>
      <xdr:row>1</xdr:row>
      <xdr:rowOff>2667</xdr:rowOff>
    </xdr:to>
    <xdr:pic>
      <xdr:nvPicPr>
        <xdr:cNvPr id="57" name="Picture 32">
          <a:extLst>
            <a:ext uri="{FF2B5EF4-FFF2-40B4-BE49-F238E27FC236}">
              <a16:creationId xmlns:a16="http://schemas.microsoft.com/office/drawing/2014/main" id="{00000000-0008-0000-0100-00003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971671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1238245</xdr:colOff>
      <xdr:row>1</xdr:row>
      <xdr:rowOff>0</xdr:rowOff>
    </xdr:from>
    <xdr:to>
      <xdr:col>5</xdr:col>
      <xdr:colOff>857630</xdr:colOff>
      <xdr:row>1</xdr:row>
      <xdr:rowOff>1143</xdr:rowOff>
    </xdr:to>
    <xdr:pic>
      <xdr:nvPicPr>
        <xdr:cNvPr id="58" name="Picture 32">
          <a:extLst>
            <a:ext uri="{FF2B5EF4-FFF2-40B4-BE49-F238E27FC236}">
              <a16:creationId xmlns:a16="http://schemas.microsoft.com/office/drawing/2014/main" id="{00000000-0008-0000-0100-00003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5953120" y="38100"/>
          <a:ext cx="1457710" cy="1143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1</xdr:row>
      <xdr:rowOff>0</xdr:rowOff>
    </xdr:from>
    <xdr:to>
      <xdr:col>3</xdr:col>
      <xdr:colOff>200017</xdr:colOff>
      <xdr:row>1</xdr:row>
      <xdr:rowOff>2667</xdr:rowOff>
    </xdr:to>
    <xdr:pic>
      <xdr:nvPicPr>
        <xdr:cNvPr id="60" name="Picture 32">
          <a:extLst>
            <a:ext uri="{FF2B5EF4-FFF2-40B4-BE49-F238E27FC236}">
              <a16:creationId xmlns:a16="http://schemas.microsoft.com/office/drawing/2014/main" id="{00000000-0008-0000-0100-00003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971671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1</xdr:row>
      <xdr:rowOff>0</xdr:rowOff>
    </xdr:from>
    <xdr:to>
      <xdr:col>3</xdr:col>
      <xdr:colOff>200017</xdr:colOff>
      <xdr:row>1</xdr:row>
      <xdr:rowOff>2667</xdr:rowOff>
    </xdr:to>
    <xdr:pic>
      <xdr:nvPicPr>
        <xdr:cNvPr id="61" name="Picture 32">
          <a:extLst>
            <a:ext uri="{FF2B5EF4-FFF2-40B4-BE49-F238E27FC236}">
              <a16:creationId xmlns:a16="http://schemas.microsoft.com/office/drawing/2014/main" id="{00000000-0008-0000-0100-00003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971671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1</xdr:row>
      <xdr:rowOff>0</xdr:rowOff>
    </xdr:from>
    <xdr:to>
      <xdr:col>3</xdr:col>
      <xdr:colOff>200017</xdr:colOff>
      <xdr:row>1</xdr:row>
      <xdr:rowOff>2667</xdr:rowOff>
    </xdr:to>
    <xdr:pic>
      <xdr:nvPicPr>
        <xdr:cNvPr id="62" name="Picture 32">
          <a:extLst>
            <a:ext uri="{FF2B5EF4-FFF2-40B4-BE49-F238E27FC236}">
              <a16:creationId xmlns:a16="http://schemas.microsoft.com/office/drawing/2014/main" id="{00000000-0008-0000-0100-00003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971671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1</xdr:row>
      <xdr:rowOff>0</xdr:rowOff>
    </xdr:from>
    <xdr:to>
      <xdr:col>3</xdr:col>
      <xdr:colOff>200017</xdr:colOff>
      <xdr:row>1</xdr:row>
      <xdr:rowOff>2667</xdr:rowOff>
    </xdr:to>
    <xdr:pic>
      <xdr:nvPicPr>
        <xdr:cNvPr id="63" name="Picture 32">
          <a:extLst>
            <a:ext uri="{FF2B5EF4-FFF2-40B4-BE49-F238E27FC236}">
              <a16:creationId xmlns:a16="http://schemas.microsoft.com/office/drawing/2014/main" id="{00000000-0008-0000-0100-00003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971671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3200396</xdr:colOff>
      <xdr:row>1</xdr:row>
      <xdr:rowOff>0</xdr:rowOff>
    </xdr:from>
    <xdr:to>
      <xdr:col>2</xdr:col>
      <xdr:colOff>200017</xdr:colOff>
      <xdr:row>1</xdr:row>
      <xdr:rowOff>2667</xdr:rowOff>
    </xdr:to>
    <xdr:pic>
      <xdr:nvPicPr>
        <xdr:cNvPr id="64" name="Picture 32">
          <a:extLst>
            <a:ext uri="{FF2B5EF4-FFF2-40B4-BE49-F238E27FC236}">
              <a16:creationId xmlns:a16="http://schemas.microsoft.com/office/drawing/2014/main" id="{00000000-0008-0000-0100-00004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990596" y="19050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3200396</xdr:colOff>
      <xdr:row>1</xdr:row>
      <xdr:rowOff>0</xdr:rowOff>
    </xdr:from>
    <xdr:to>
      <xdr:col>2</xdr:col>
      <xdr:colOff>200017</xdr:colOff>
      <xdr:row>1</xdr:row>
      <xdr:rowOff>2667</xdr:rowOff>
    </xdr:to>
    <xdr:pic>
      <xdr:nvPicPr>
        <xdr:cNvPr id="65" name="Picture 32">
          <a:extLst>
            <a:ext uri="{FF2B5EF4-FFF2-40B4-BE49-F238E27FC236}">
              <a16:creationId xmlns:a16="http://schemas.microsoft.com/office/drawing/2014/main" id="{00000000-0008-0000-0100-00004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990596" y="19050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3200396</xdr:colOff>
      <xdr:row>1</xdr:row>
      <xdr:rowOff>0</xdr:rowOff>
    </xdr:from>
    <xdr:to>
      <xdr:col>2</xdr:col>
      <xdr:colOff>200017</xdr:colOff>
      <xdr:row>1</xdr:row>
      <xdr:rowOff>2667</xdr:rowOff>
    </xdr:to>
    <xdr:pic>
      <xdr:nvPicPr>
        <xdr:cNvPr id="66" name="Picture 32">
          <a:extLst>
            <a:ext uri="{FF2B5EF4-FFF2-40B4-BE49-F238E27FC236}">
              <a16:creationId xmlns:a16="http://schemas.microsoft.com/office/drawing/2014/main" id="{00000000-0008-0000-0100-00004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990596" y="19050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3200396</xdr:colOff>
      <xdr:row>1</xdr:row>
      <xdr:rowOff>0</xdr:rowOff>
    </xdr:from>
    <xdr:to>
      <xdr:col>2</xdr:col>
      <xdr:colOff>200017</xdr:colOff>
      <xdr:row>1</xdr:row>
      <xdr:rowOff>2667</xdr:rowOff>
    </xdr:to>
    <xdr:pic>
      <xdr:nvPicPr>
        <xdr:cNvPr id="67" name="Picture 32">
          <a:extLst>
            <a:ext uri="{FF2B5EF4-FFF2-40B4-BE49-F238E27FC236}">
              <a16:creationId xmlns:a16="http://schemas.microsoft.com/office/drawing/2014/main" id="{00000000-0008-0000-0100-00004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990596" y="190500"/>
          <a:ext cx="200021" cy="2667"/>
        </a:xfrm>
        <a:prstGeom prst="rect">
          <a:avLst/>
        </a:prstGeom>
        <a:noFill/>
      </xdr:spPr>
    </xdr:pic>
    <xdr:clientData/>
  </xdr:twoCellAnchor>
  <xdr:twoCellAnchor>
    <xdr:from>
      <xdr:col>1</xdr:col>
      <xdr:colOff>390526</xdr:colOff>
      <xdr:row>1</xdr:row>
      <xdr:rowOff>19051</xdr:rowOff>
    </xdr:from>
    <xdr:to>
      <xdr:col>3</xdr:col>
      <xdr:colOff>66676</xdr:colOff>
      <xdr:row>5</xdr:row>
      <xdr:rowOff>28575</xdr:rowOff>
    </xdr:to>
    <xdr:pic>
      <xdr:nvPicPr>
        <xdr:cNvPr id="68" name="Picture 35">
          <a:extLst>
            <a:ext uri="{FF2B5EF4-FFF2-40B4-BE49-F238E27FC236}">
              <a16:creationId xmlns:a16="http://schemas.microsoft.com/office/drawing/2014/main" id="{00000000-0008-0000-0100-00004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0076" y="209551"/>
          <a:ext cx="1695450" cy="771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.turbi/Documents/CONCILIACIONES%20COLECTORA%20OMSA%20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.turbi/Documents/CONCILIACIONES%20%20FIMOVIT%20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RO 2022"/>
      <sheetName val="FEBRERO 2022"/>
      <sheetName val="MARZO 2022"/>
      <sheetName val="ABRIL 2022"/>
      <sheetName val="MAYO 2022"/>
      <sheetName val="Hoja1"/>
      <sheetName val="JUNIO 2022"/>
    </sheetNames>
    <sheetDataSet>
      <sheetData sheetId="0" refreshError="1"/>
      <sheetData sheetId="1">
        <row r="26">
          <cell r="E26">
            <v>44252143.350000001</v>
          </cell>
        </row>
      </sheetData>
      <sheetData sheetId="2" refreshError="1"/>
      <sheetData sheetId="3"/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RO 2022"/>
      <sheetName val="FEBRERO 2022"/>
      <sheetName val="MARZO 2022"/>
      <sheetName val="ABRIL 2022"/>
      <sheetName val="MAYO 2022"/>
      <sheetName val="JUNIO 2022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>
        <row r="22">
          <cell r="F22">
            <v>137727140.57999998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78"/>
  <sheetViews>
    <sheetView tabSelected="1" topLeftCell="A13" workbookViewId="0">
      <selection activeCell="J25" sqref="J25"/>
    </sheetView>
  </sheetViews>
  <sheetFormatPr baseColWidth="10" defaultRowHeight="18" customHeight="1"/>
  <cols>
    <col min="1" max="1" width="3.140625" style="1" customWidth="1"/>
    <col min="2" max="2" width="12.42578125" style="9" customWidth="1"/>
    <col min="3" max="3" width="15.42578125" style="9" customWidth="1"/>
    <col min="4" max="4" width="40.85546875" style="11" customWidth="1"/>
    <col min="5" max="5" width="16" style="75" customWidth="1"/>
    <col min="6" max="6" width="16.28515625" style="7" customWidth="1"/>
    <col min="7" max="7" width="22.28515625" style="1" customWidth="1"/>
    <col min="8" max="9" width="11.42578125" style="1"/>
    <col min="10" max="10" width="14.140625" style="1" bestFit="1" customWidth="1"/>
    <col min="11" max="11" width="13.140625" style="1" bestFit="1" customWidth="1"/>
    <col min="12" max="16384" width="11.42578125" style="1"/>
  </cols>
  <sheetData>
    <row r="1" spans="1:7" s="13" customFormat="1" ht="18" customHeight="1">
      <c r="B1" s="77"/>
      <c r="C1" s="78"/>
      <c r="D1" s="77"/>
      <c r="E1" s="79"/>
      <c r="F1" s="80"/>
      <c r="G1" s="81"/>
    </row>
    <row r="2" spans="1:7" s="13" customFormat="1" ht="18" customHeight="1">
      <c r="B2" s="77"/>
      <c r="C2" s="78"/>
      <c r="D2" s="77"/>
      <c r="E2" s="79"/>
      <c r="F2" s="80"/>
      <c r="G2" s="81"/>
    </row>
    <row r="3" spans="1:7" s="13" customFormat="1" ht="18" customHeight="1">
      <c r="B3" s="77"/>
      <c r="C3" s="78"/>
      <c r="D3" s="77"/>
      <c r="E3" s="79"/>
      <c r="F3" s="80"/>
      <c r="G3" s="81"/>
    </row>
    <row r="4" spans="1:7" s="13" customFormat="1" ht="18" customHeight="1">
      <c r="B4" s="114" t="s">
        <v>9</v>
      </c>
      <c r="C4" s="114"/>
      <c r="D4" s="114"/>
      <c r="E4" s="114"/>
      <c r="F4" s="114"/>
      <c r="G4" s="114"/>
    </row>
    <row r="5" spans="1:7" s="13" customFormat="1" ht="18" customHeight="1">
      <c r="B5" s="114" t="s">
        <v>8</v>
      </c>
      <c r="C5" s="114"/>
      <c r="D5" s="114"/>
      <c r="E5" s="114"/>
      <c r="F5" s="114"/>
      <c r="G5" s="114"/>
    </row>
    <row r="6" spans="1:7" s="13" customFormat="1" ht="18" customHeight="1">
      <c r="B6" s="114" t="s">
        <v>31</v>
      </c>
      <c r="C6" s="114"/>
      <c r="D6" s="114"/>
      <c r="E6" s="114"/>
      <c r="F6" s="114"/>
      <c r="G6" s="114"/>
    </row>
    <row r="7" spans="1:7" s="13" customFormat="1" ht="18" customHeight="1" thickBot="1">
      <c r="B7" s="76"/>
      <c r="C7" s="15"/>
      <c r="D7" s="76"/>
      <c r="E7" s="16"/>
      <c r="F7" s="17"/>
      <c r="G7" s="18"/>
    </row>
    <row r="8" spans="1:7" ht="18" customHeight="1" thickBot="1">
      <c r="A8" s="13"/>
      <c r="B8" s="116" t="s">
        <v>7</v>
      </c>
      <c r="C8" s="117"/>
      <c r="D8" s="117"/>
      <c r="E8" s="117"/>
      <c r="F8" s="117"/>
      <c r="G8" s="118"/>
    </row>
    <row r="9" spans="1:7" ht="18" customHeight="1">
      <c r="A9" s="13"/>
      <c r="B9" s="48"/>
      <c r="C9" s="49"/>
      <c r="D9" s="50"/>
      <c r="E9" s="51"/>
      <c r="F9" s="52"/>
      <c r="G9" s="53" t="s">
        <v>6</v>
      </c>
    </row>
    <row r="10" spans="1:7" ht="18" customHeight="1" thickBot="1">
      <c r="A10" s="13"/>
      <c r="B10" s="69" t="s">
        <v>0</v>
      </c>
      <c r="C10" s="70" t="s">
        <v>13</v>
      </c>
      <c r="D10" s="70" t="s">
        <v>2</v>
      </c>
      <c r="E10" s="71" t="s">
        <v>3</v>
      </c>
      <c r="F10" s="71" t="s">
        <v>4</v>
      </c>
      <c r="G10" s="71" t="s">
        <v>5</v>
      </c>
    </row>
    <row r="11" spans="1:7" s="2" customFormat="1" ht="18" customHeight="1" thickBot="1">
      <c r="A11" s="19"/>
      <c r="B11" s="93">
        <v>44712</v>
      </c>
      <c r="C11" s="94"/>
      <c r="D11" s="95" t="s">
        <v>6</v>
      </c>
      <c r="E11" s="96"/>
      <c r="F11" s="97"/>
      <c r="G11" s="98">
        <f>+'[1]FEBRERO 2022'!$E$26</f>
        <v>44252143.350000001</v>
      </c>
    </row>
    <row r="12" spans="1:7" s="2" customFormat="1" ht="18" customHeight="1" thickBot="1">
      <c r="A12" s="19"/>
      <c r="B12" s="99">
        <v>44713</v>
      </c>
      <c r="C12" s="100"/>
      <c r="D12" s="101"/>
      <c r="E12" s="82">
        <v>658225</v>
      </c>
      <c r="F12" s="102"/>
      <c r="G12" s="98">
        <f>SUM(G11+E12-F12)</f>
        <v>44910368.350000001</v>
      </c>
    </row>
    <row r="13" spans="1:7" s="2" customFormat="1" ht="18" customHeight="1" thickBot="1">
      <c r="A13" s="19"/>
      <c r="B13" s="99">
        <v>44714</v>
      </c>
      <c r="C13" s="100"/>
      <c r="D13" s="103"/>
      <c r="E13" s="82">
        <v>630675</v>
      </c>
      <c r="F13" s="105"/>
      <c r="G13" s="98">
        <f t="shared" ref="G13:G50" si="0">SUM(G12+E13-F13)</f>
        <v>45541043.350000001</v>
      </c>
    </row>
    <row r="14" spans="1:7" s="2" customFormat="1" ht="18" customHeight="1" thickBot="1">
      <c r="A14" s="19"/>
      <c r="B14" s="99">
        <v>44715</v>
      </c>
      <c r="C14" s="103"/>
      <c r="D14" s="104"/>
      <c r="E14" s="82">
        <v>608050</v>
      </c>
      <c r="F14" s="105"/>
      <c r="G14" s="98">
        <f t="shared" si="0"/>
        <v>46149093.350000001</v>
      </c>
    </row>
    <row r="15" spans="1:7" ht="18" customHeight="1" thickBot="1">
      <c r="A15" s="13"/>
      <c r="B15" s="99">
        <v>44716</v>
      </c>
      <c r="C15" s="104"/>
      <c r="D15" s="106"/>
      <c r="E15" s="82">
        <v>356465</v>
      </c>
      <c r="F15" s="105"/>
      <c r="G15" s="98">
        <f t="shared" si="0"/>
        <v>46505558.350000001</v>
      </c>
    </row>
    <row r="16" spans="1:7" s="35" customFormat="1" ht="18" customHeight="1" thickBot="1">
      <c r="A16" s="13"/>
      <c r="B16" s="99">
        <v>44717</v>
      </c>
      <c r="C16" s="107"/>
      <c r="D16" s="108"/>
      <c r="E16" s="82">
        <v>207535</v>
      </c>
      <c r="F16" s="105"/>
      <c r="G16" s="98">
        <f t="shared" si="0"/>
        <v>46713093.350000001</v>
      </c>
    </row>
    <row r="17" spans="1:10" ht="18" customHeight="1" thickBot="1">
      <c r="A17" s="13"/>
      <c r="B17" s="99">
        <v>44718</v>
      </c>
      <c r="C17" s="104"/>
      <c r="D17" s="104"/>
      <c r="E17" s="82">
        <v>692325</v>
      </c>
      <c r="F17" s="105"/>
      <c r="G17" s="98">
        <f t="shared" si="0"/>
        <v>47405418.350000001</v>
      </c>
    </row>
    <row r="18" spans="1:10" s="35" customFormat="1" ht="18" customHeight="1" thickBot="1">
      <c r="A18" s="13"/>
      <c r="B18" s="99">
        <v>44719</v>
      </c>
      <c r="C18" s="104"/>
      <c r="D18" s="103"/>
      <c r="E18" s="82">
        <v>644455</v>
      </c>
      <c r="F18" s="105"/>
      <c r="G18" s="98">
        <f t="shared" si="0"/>
        <v>48049873.350000001</v>
      </c>
    </row>
    <row r="19" spans="1:10" s="35" customFormat="1" ht="18" customHeight="1" thickBot="1">
      <c r="A19" s="13"/>
      <c r="B19" s="99">
        <v>44720</v>
      </c>
      <c r="C19" s="104"/>
      <c r="D19" s="103"/>
      <c r="E19" s="82">
        <v>649965</v>
      </c>
      <c r="F19" s="105"/>
      <c r="G19" s="98">
        <f t="shared" si="0"/>
        <v>48699838.350000001</v>
      </c>
    </row>
    <row r="20" spans="1:10" s="35" customFormat="1" ht="18" customHeight="1" thickBot="1">
      <c r="A20" s="13"/>
      <c r="B20" s="99">
        <v>44721</v>
      </c>
      <c r="C20" s="104"/>
      <c r="D20" s="109"/>
      <c r="E20" s="82">
        <v>634725</v>
      </c>
      <c r="F20" s="105"/>
      <c r="G20" s="98">
        <f t="shared" si="0"/>
        <v>49334563.350000001</v>
      </c>
    </row>
    <row r="21" spans="1:10" s="35" customFormat="1" ht="18" customHeight="1" thickBot="1">
      <c r="A21" s="13"/>
      <c r="B21" s="99">
        <v>44721</v>
      </c>
      <c r="C21" s="107" t="s">
        <v>36</v>
      </c>
      <c r="D21" s="108" t="s">
        <v>37</v>
      </c>
      <c r="E21" s="82">
        <v>0</v>
      </c>
      <c r="F21" s="105">
        <v>1220724.17</v>
      </c>
      <c r="G21" s="98">
        <f t="shared" si="0"/>
        <v>48113839.18</v>
      </c>
    </row>
    <row r="22" spans="1:10" s="35" customFormat="1" ht="18" customHeight="1" thickBot="1">
      <c r="A22" s="13"/>
      <c r="B22" s="99">
        <v>44722</v>
      </c>
      <c r="C22" s="104"/>
      <c r="D22" s="104"/>
      <c r="E22" s="82">
        <v>614425</v>
      </c>
      <c r="F22" s="105"/>
      <c r="G22" s="98">
        <f t="shared" si="0"/>
        <v>48728264.18</v>
      </c>
    </row>
    <row r="23" spans="1:10" s="35" customFormat="1" ht="18" customHeight="1" thickBot="1">
      <c r="A23" s="13"/>
      <c r="B23" s="99">
        <v>44722</v>
      </c>
      <c r="C23" s="104"/>
      <c r="D23" s="103" t="s">
        <v>26</v>
      </c>
      <c r="E23" s="82">
        <v>0</v>
      </c>
      <c r="F23" s="105">
        <v>30</v>
      </c>
      <c r="G23" s="98">
        <f t="shared" si="0"/>
        <v>48728234.18</v>
      </c>
    </row>
    <row r="24" spans="1:10" s="35" customFormat="1" ht="18" customHeight="1" thickBot="1">
      <c r="A24" s="13"/>
      <c r="B24" s="99">
        <v>44723</v>
      </c>
      <c r="C24" s="104"/>
      <c r="D24" s="104"/>
      <c r="E24" s="82">
        <v>352120</v>
      </c>
      <c r="F24" s="105"/>
      <c r="G24" s="98">
        <f t="shared" si="0"/>
        <v>49080354.18</v>
      </c>
    </row>
    <row r="25" spans="1:10" s="35" customFormat="1" ht="18" customHeight="1" thickBot="1">
      <c r="A25" s="13"/>
      <c r="B25" s="99">
        <v>44724</v>
      </c>
      <c r="C25" s="104"/>
      <c r="D25" s="104"/>
      <c r="E25" s="82">
        <v>200110</v>
      </c>
      <c r="F25" s="105"/>
      <c r="G25" s="98">
        <f t="shared" si="0"/>
        <v>49280464.18</v>
      </c>
      <c r="J25" s="4"/>
    </row>
    <row r="26" spans="1:10" s="35" customFormat="1" ht="18" customHeight="1" thickBot="1">
      <c r="A26" s="13"/>
      <c r="B26" s="99">
        <v>44725</v>
      </c>
      <c r="C26" s="104"/>
      <c r="D26" s="104"/>
      <c r="E26" s="82">
        <v>688125</v>
      </c>
      <c r="F26" s="105"/>
      <c r="G26" s="98">
        <f t="shared" si="0"/>
        <v>49968589.18</v>
      </c>
    </row>
    <row r="27" spans="1:10" s="35" customFormat="1" ht="18" customHeight="1" thickBot="1">
      <c r="A27" s="13"/>
      <c r="B27" s="99">
        <v>44726</v>
      </c>
      <c r="C27" s="103"/>
      <c r="D27" s="103"/>
      <c r="E27" s="82">
        <v>624215</v>
      </c>
      <c r="F27" s="105"/>
      <c r="G27" s="98">
        <f t="shared" si="0"/>
        <v>50592804.18</v>
      </c>
    </row>
    <row r="28" spans="1:10" s="35" customFormat="1" ht="18" customHeight="1" thickBot="1">
      <c r="A28" s="13"/>
      <c r="B28" s="99">
        <v>44726</v>
      </c>
      <c r="C28" s="107" t="s">
        <v>35</v>
      </c>
      <c r="D28" s="108" t="s">
        <v>34</v>
      </c>
      <c r="E28" s="82"/>
      <c r="F28" s="105">
        <v>1018800</v>
      </c>
      <c r="G28" s="98">
        <f t="shared" si="0"/>
        <v>49574004.18</v>
      </c>
    </row>
    <row r="29" spans="1:10" s="35" customFormat="1" ht="18" customHeight="1" thickBot="1">
      <c r="A29" s="13"/>
      <c r="B29" s="99">
        <v>44727</v>
      </c>
      <c r="C29" s="103"/>
      <c r="D29" s="103"/>
      <c r="E29" s="82">
        <v>622880</v>
      </c>
      <c r="F29" s="105"/>
      <c r="G29" s="98">
        <f t="shared" si="0"/>
        <v>50196884.18</v>
      </c>
    </row>
    <row r="30" spans="1:10" s="35" customFormat="1" ht="18" customHeight="1" thickBot="1">
      <c r="A30" s="13"/>
      <c r="B30" s="99">
        <v>44727</v>
      </c>
      <c r="C30" s="103"/>
      <c r="D30" s="103" t="s">
        <v>26</v>
      </c>
      <c r="E30" s="82"/>
      <c r="F30" s="105">
        <v>200</v>
      </c>
      <c r="G30" s="98">
        <f t="shared" si="0"/>
        <v>50196684.18</v>
      </c>
    </row>
    <row r="31" spans="1:10" s="35" customFormat="1" ht="18" customHeight="1" thickBot="1">
      <c r="A31" s="13"/>
      <c r="B31" s="99">
        <v>44728</v>
      </c>
      <c r="C31" s="107"/>
      <c r="D31" s="103"/>
      <c r="E31" s="82">
        <v>243550</v>
      </c>
      <c r="F31" s="105"/>
      <c r="G31" s="98">
        <f t="shared" si="0"/>
        <v>50440234.18</v>
      </c>
    </row>
    <row r="32" spans="1:10" s="35" customFormat="1" ht="18" customHeight="1" thickBot="1">
      <c r="A32" s="13"/>
      <c r="B32" s="99">
        <v>44729</v>
      </c>
      <c r="C32" s="103"/>
      <c r="D32" s="103"/>
      <c r="E32" s="82">
        <v>590460</v>
      </c>
      <c r="F32" s="105"/>
      <c r="G32" s="98">
        <f t="shared" si="0"/>
        <v>51030694.18</v>
      </c>
    </row>
    <row r="33" spans="1:7" s="35" customFormat="1" ht="18" customHeight="1" thickBot="1">
      <c r="A33" s="13"/>
      <c r="B33" s="99">
        <v>44729</v>
      </c>
      <c r="C33" s="103"/>
      <c r="D33" s="103" t="s">
        <v>26</v>
      </c>
      <c r="E33" s="82"/>
      <c r="F33" s="105">
        <v>115</v>
      </c>
      <c r="G33" s="98">
        <f t="shared" si="0"/>
        <v>51030579.18</v>
      </c>
    </row>
    <row r="34" spans="1:7" s="35" customFormat="1" ht="18" customHeight="1" thickBot="1">
      <c r="A34" s="13"/>
      <c r="B34" s="99">
        <v>44730</v>
      </c>
      <c r="C34" s="103"/>
      <c r="D34" s="103"/>
      <c r="E34" s="82">
        <v>354285</v>
      </c>
      <c r="F34" s="105"/>
      <c r="G34" s="98">
        <f t="shared" si="0"/>
        <v>51384864.18</v>
      </c>
    </row>
    <row r="35" spans="1:7" s="35" customFormat="1" ht="18" customHeight="1" thickBot="1">
      <c r="A35" s="13"/>
      <c r="B35" s="99">
        <v>44731</v>
      </c>
      <c r="C35" s="107"/>
      <c r="D35" s="108"/>
      <c r="E35" s="82">
        <v>206720</v>
      </c>
      <c r="F35" s="105"/>
      <c r="G35" s="98">
        <f t="shared" si="0"/>
        <v>51591584.18</v>
      </c>
    </row>
    <row r="36" spans="1:7" s="35" customFormat="1" ht="18" customHeight="1" thickBot="1">
      <c r="A36" s="13"/>
      <c r="B36" s="99">
        <v>44732</v>
      </c>
      <c r="C36" s="103"/>
      <c r="D36" s="103"/>
      <c r="E36" s="82">
        <v>686845</v>
      </c>
      <c r="F36" s="105"/>
      <c r="G36" s="98">
        <f t="shared" si="0"/>
        <v>52278429.18</v>
      </c>
    </row>
    <row r="37" spans="1:7" s="35" customFormat="1" ht="18" customHeight="1" thickBot="1">
      <c r="A37" s="13"/>
      <c r="B37" s="99">
        <v>44733</v>
      </c>
      <c r="C37" s="100"/>
      <c r="D37" s="103"/>
      <c r="E37" s="82">
        <v>634905</v>
      </c>
      <c r="F37" s="105"/>
      <c r="G37" s="98">
        <f t="shared" si="0"/>
        <v>52913334.18</v>
      </c>
    </row>
    <row r="38" spans="1:7" s="35" customFormat="1" ht="18" customHeight="1" thickBot="1">
      <c r="A38" s="13"/>
      <c r="B38" s="99">
        <v>44734</v>
      </c>
      <c r="C38" s="103"/>
      <c r="D38" s="103"/>
      <c r="E38" s="82">
        <v>638385</v>
      </c>
      <c r="F38" s="105"/>
      <c r="G38" s="98">
        <f t="shared" si="0"/>
        <v>53551719.18</v>
      </c>
    </row>
    <row r="39" spans="1:7" s="2" customFormat="1" ht="18" customHeight="1" thickBot="1">
      <c r="A39" s="19"/>
      <c r="B39" s="99">
        <v>44735</v>
      </c>
      <c r="C39" s="104"/>
      <c r="D39" s="104"/>
      <c r="E39" s="82">
        <v>609010</v>
      </c>
      <c r="F39" s="105"/>
      <c r="G39" s="98">
        <f t="shared" si="0"/>
        <v>54160729.18</v>
      </c>
    </row>
    <row r="40" spans="1:7" s="2" customFormat="1" ht="18" customHeight="1" thickBot="1">
      <c r="A40" s="19"/>
      <c r="B40" s="99">
        <v>44735</v>
      </c>
      <c r="C40" s="107" t="s">
        <v>32</v>
      </c>
      <c r="D40" s="108" t="s">
        <v>33</v>
      </c>
      <c r="E40" s="82">
        <v>0</v>
      </c>
      <c r="F40" s="105">
        <v>759613.46</v>
      </c>
      <c r="G40" s="98">
        <f t="shared" si="0"/>
        <v>53401115.719999999</v>
      </c>
    </row>
    <row r="41" spans="1:7" s="35" customFormat="1" ht="18" customHeight="1" thickBot="1">
      <c r="A41" s="13"/>
      <c r="B41" s="99">
        <v>44736</v>
      </c>
      <c r="C41" s="103"/>
      <c r="D41" s="103"/>
      <c r="E41" s="83">
        <v>949441</v>
      </c>
      <c r="F41" s="105"/>
      <c r="G41" s="98">
        <f t="shared" si="0"/>
        <v>54350556.719999999</v>
      </c>
    </row>
    <row r="42" spans="1:7" s="35" customFormat="1" ht="18" customHeight="1" thickBot="1">
      <c r="A42" s="13"/>
      <c r="B42" s="99">
        <v>44737</v>
      </c>
      <c r="C42" s="103"/>
      <c r="D42" s="103"/>
      <c r="E42" s="83">
        <v>372145</v>
      </c>
      <c r="F42" s="105"/>
      <c r="G42" s="98">
        <f t="shared" si="0"/>
        <v>54722701.719999999</v>
      </c>
    </row>
    <row r="43" spans="1:7" s="35" customFormat="1" ht="18" customHeight="1" thickBot="1">
      <c r="A43" s="13"/>
      <c r="B43" s="99">
        <v>44738</v>
      </c>
      <c r="C43" s="103"/>
      <c r="D43" s="103"/>
      <c r="E43" s="82">
        <v>205995</v>
      </c>
      <c r="F43" s="105"/>
      <c r="G43" s="98">
        <f t="shared" si="0"/>
        <v>54928696.719999999</v>
      </c>
    </row>
    <row r="44" spans="1:7" s="35" customFormat="1" ht="18" customHeight="1" thickBot="1">
      <c r="A44" s="13"/>
      <c r="B44" s="99">
        <v>44739</v>
      </c>
      <c r="C44" s="103"/>
      <c r="D44" s="103"/>
      <c r="E44" s="82">
        <v>680265</v>
      </c>
      <c r="F44" s="105"/>
      <c r="G44" s="98">
        <f t="shared" si="0"/>
        <v>55608961.719999999</v>
      </c>
    </row>
    <row r="45" spans="1:7" s="35" customFormat="1" ht="18" customHeight="1" thickBot="1">
      <c r="A45" s="13"/>
      <c r="B45" s="99">
        <v>44740</v>
      </c>
      <c r="C45" s="103"/>
      <c r="D45" s="103"/>
      <c r="E45" s="82">
        <v>637280</v>
      </c>
      <c r="F45" s="105"/>
      <c r="G45" s="98">
        <f t="shared" si="0"/>
        <v>56246241.719999999</v>
      </c>
    </row>
    <row r="46" spans="1:7" s="35" customFormat="1" ht="18" customHeight="1" thickBot="1">
      <c r="A46" s="13"/>
      <c r="B46" s="99">
        <v>44741</v>
      </c>
      <c r="C46" s="103"/>
      <c r="D46" s="103"/>
      <c r="E46" s="82">
        <v>613055</v>
      </c>
      <c r="F46" s="105"/>
      <c r="G46" s="98">
        <f t="shared" si="0"/>
        <v>56859296.719999999</v>
      </c>
    </row>
    <row r="47" spans="1:7" s="35" customFormat="1" ht="18" customHeight="1" thickBot="1">
      <c r="A47" s="13"/>
      <c r="B47" s="99">
        <v>44742</v>
      </c>
      <c r="C47" s="103"/>
      <c r="D47" s="110"/>
      <c r="E47" s="82">
        <v>583975</v>
      </c>
      <c r="F47" s="105"/>
      <c r="G47" s="98">
        <f t="shared" si="0"/>
        <v>57443271.719999999</v>
      </c>
    </row>
    <row r="48" spans="1:7" s="35" customFormat="1" ht="18" customHeight="1" thickBot="1">
      <c r="A48" s="13"/>
      <c r="B48" s="99">
        <v>44742</v>
      </c>
      <c r="C48" s="103"/>
      <c r="D48" s="103" t="s">
        <v>26</v>
      </c>
      <c r="E48" s="82">
        <v>0</v>
      </c>
      <c r="F48" s="105">
        <v>190</v>
      </c>
      <c r="G48" s="98">
        <f t="shared" si="0"/>
        <v>57443081.719999999</v>
      </c>
    </row>
    <row r="49" spans="1:11" s="35" customFormat="1" ht="18" customHeight="1" thickBot="1">
      <c r="A49" s="13"/>
      <c r="B49" s="99">
        <v>44742</v>
      </c>
      <c r="C49" s="103"/>
      <c r="D49" s="103" t="s">
        <v>26</v>
      </c>
      <c r="E49" s="82">
        <v>0</v>
      </c>
      <c r="F49" s="105">
        <v>205</v>
      </c>
      <c r="G49" s="98">
        <f t="shared" si="0"/>
        <v>57442876.719999999</v>
      </c>
      <c r="K49" s="4"/>
    </row>
    <row r="50" spans="1:11" s="35" customFormat="1" ht="18" customHeight="1">
      <c r="A50" s="13"/>
      <c r="B50" s="99">
        <v>44742</v>
      </c>
      <c r="C50" s="103"/>
      <c r="D50" s="103" t="s">
        <v>26</v>
      </c>
      <c r="E50" s="84">
        <v>0</v>
      </c>
      <c r="F50" s="105">
        <v>500</v>
      </c>
      <c r="G50" s="98">
        <f t="shared" si="0"/>
        <v>57442376.719999999</v>
      </c>
      <c r="J50" s="4"/>
      <c r="K50" s="5"/>
    </row>
    <row r="51" spans="1:11" ht="18" customHeight="1" thickBot="1">
      <c r="A51" s="13"/>
      <c r="B51" s="55"/>
      <c r="C51" s="56"/>
      <c r="D51" s="57" t="s">
        <v>11</v>
      </c>
      <c r="E51" s="58">
        <f>SUM(E12:E50)</f>
        <v>16190611</v>
      </c>
      <c r="F51" s="58">
        <f>SUM(F14:F50)</f>
        <v>3000377.63</v>
      </c>
      <c r="G51" s="59"/>
      <c r="J51" s="4"/>
      <c r="K51" s="4"/>
    </row>
    <row r="52" spans="1:11" s="2" customFormat="1" ht="18" customHeight="1">
      <c r="A52" s="19"/>
      <c r="B52" s="42"/>
      <c r="C52" s="21"/>
      <c r="D52" s="46"/>
      <c r="E52" s="43"/>
      <c r="F52" s="22"/>
      <c r="G52" s="22"/>
    </row>
    <row r="53" spans="1:11" s="2" customFormat="1" ht="18" customHeight="1">
      <c r="A53" s="19"/>
      <c r="B53" s="42"/>
      <c r="C53" s="21"/>
      <c r="D53" s="46"/>
      <c r="E53" s="43"/>
      <c r="F53" s="22"/>
      <c r="G53" s="22"/>
    </row>
    <row r="54" spans="1:11" s="35" customFormat="1" ht="18" customHeight="1">
      <c r="A54" s="25"/>
      <c r="B54" s="26"/>
      <c r="C54" s="27"/>
      <c r="D54" s="28"/>
      <c r="E54" s="72"/>
      <c r="F54" s="54"/>
      <c r="G54" s="30"/>
    </row>
    <row r="55" spans="1:11" s="35" customFormat="1" ht="18" customHeight="1">
      <c r="B55" s="119" t="s">
        <v>21</v>
      </c>
      <c r="C55" s="119"/>
      <c r="D55" s="60" t="s">
        <v>27</v>
      </c>
      <c r="E55" s="60"/>
      <c r="F55" s="113" t="s">
        <v>25</v>
      </c>
      <c r="G55" s="113"/>
    </row>
    <row r="56" spans="1:11" s="35" customFormat="1" ht="18" customHeight="1">
      <c r="B56" s="112" t="s">
        <v>22</v>
      </c>
      <c r="C56" s="112"/>
      <c r="D56" s="60" t="s">
        <v>29</v>
      </c>
      <c r="E56" s="60"/>
      <c r="F56" s="114" t="s">
        <v>19</v>
      </c>
      <c r="G56" s="114"/>
    </row>
    <row r="57" spans="1:11" s="35" customFormat="1" ht="18" customHeight="1">
      <c r="B57" s="113" t="s">
        <v>23</v>
      </c>
      <c r="C57" s="113"/>
      <c r="D57" s="61" t="s">
        <v>28</v>
      </c>
      <c r="E57" s="61"/>
      <c r="F57" s="115" t="s">
        <v>20</v>
      </c>
      <c r="G57" s="115"/>
    </row>
    <row r="58" spans="1:11" s="35" customFormat="1" ht="18" customHeight="1">
      <c r="A58" s="13"/>
      <c r="B58" s="9"/>
      <c r="C58" s="9"/>
      <c r="D58" s="23"/>
      <c r="E58" s="73"/>
      <c r="F58" s="7"/>
      <c r="G58" s="4"/>
    </row>
    <row r="59" spans="1:11" s="35" customFormat="1" ht="18" customHeight="1">
      <c r="A59" s="13"/>
      <c r="B59" s="9"/>
      <c r="C59" s="9"/>
      <c r="D59" s="23"/>
      <c r="E59" s="74"/>
      <c r="F59" s="7"/>
      <c r="G59" s="3"/>
    </row>
    <row r="60" spans="1:11" ht="18" customHeight="1">
      <c r="A60" s="13"/>
      <c r="D60" s="44"/>
      <c r="G60" s="4"/>
    </row>
    <row r="61" spans="1:11" ht="18" customHeight="1">
      <c r="A61" s="13"/>
      <c r="D61" s="44"/>
      <c r="G61" s="4"/>
    </row>
    <row r="70" spans="3:4" ht="18" customHeight="1">
      <c r="C70" s="44"/>
    </row>
    <row r="71" spans="3:4" ht="18" customHeight="1">
      <c r="C71" s="44"/>
    </row>
    <row r="72" spans="3:4" ht="18" customHeight="1">
      <c r="C72" s="44"/>
    </row>
    <row r="73" spans="3:4" ht="18" customHeight="1">
      <c r="C73" s="44"/>
    </row>
    <row r="74" spans="3:4" ht="18" customHeight="1">
      <c r="C74" s="44"/>
    </row>
    <row r="75" spans="3:4" ht="18" customHeight="1">
      <c r="C75" s="44"/>
    </row>
    <row r="76" spans="3:4" ht="18" customHeight="1">
      <c r="C76" s="44"/>
    </row>
    <row r="77" spans="3:4" ht="18" customHeight="1">
      <c r="C77" s="44"/>
    </row>
    <row r="78" spans="3:4" ht="18" customHeight="1">
      <c r="C78" s="44"/>
      <c r="D78" s="47"/>
    </row>
  </sheetData>
  <mergeCells count="10">
    <mergeCell ref="B5:G5"/>
    <mergeCell ref="B4:G4"/>
    <mergeCell ref="B6:G6"/>
    <mergeCell ref="B8:G8"/>
    <mergeCell ref="B55:C55"/>
    <mergeCell ref="B56:C56"/>
    <mergeCell ref="B57:C57"/>
    <mergeCell ref="F55:G55"/>
    <mergeCell ref="F56:G56"/>
    <mergeCell ref="F57:G57"/>
  </mergeCells>
  <pageMargins left="0" right="0" top="0.19685039370078741" bottom="0.15748031496062992" header="0.19685039370078741" footer="0.15748031496062992"/>
  <pageSetup scale="7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68"/>
  <sheetViews>
    <sheetView workbookViewId="0">
      <selection activeCell="J21" sqref="J21"/>
    </sheetView>
  </sheetViews>
  <sheetFormatPr baseColWidth="10" defaultRowHeight="15"/>
  <cols>
    <col min="1" max="1" width="4" style="1" customWidth="1"/>
    <col min="2" max="2" width="11.7109375" style="11" customWidth="1"/>
    <col min="3" max="3" width="18.5703125" style="9" customWidth="1"/>
    <col min="4" max="4" width="25.28515625" style="11" customWidth="1"/>
    <col min="5" max="5" width="17" style="7" customWidth="1"/>
    <col min="6" max="6" width="15.42578125" style="7" customWidth="1"/>
    <col min="7" max="7" width="21.42578125" style="1" customWidth="1"/>
    <col min="8" max="8" width="8" style="1" customWidth="1"/>
    <col min="9" max="9" width="14.140625" style="5" bestFit="1" customWidth="1"/>
    <col min="10" max="10" width="17" style="5" customWidth="1"/>
    <col min="11" max="11" width="26.42578125" style="5" customWidth="1"/>
    <col min="12" max="12" width="11.42578125" style="5"/>
    <col min="13" max="16384" width="11.42578125" style="1"/>
  </cols>
  <sheetData>
    <row r="1" spans="1:12" s="35" customFormat="1">
      <c r="B1" s="11"/>
      <c r="C1" s="9"/>
      <c r="D1" s="11"/>
      <c r="E1" s="7"/>
      <c r="F1" s="7"/>
      <c r="I1" s="5"/>
      <c r="J1" s="5"/>
      <c r="K1" s="5"/>
      <c r="L1" s="5"/>
    </row>
    <row r="2" spans="1:12">
      <c r="B2" s="10"/>
      <c r="C2" s="12"/>
      <c r="D2" s="10"/>
      <c r="E2" s="8"/>
      <c r="F2" s="8"/>
      <c r="G2" s="6"/>
    </row>
    <row r="3" spans="1:12">
      <c r="B3" s="10"/>
      <c r="C3" s="12"/>
      <c r="D3" s="10"/>
      <c r="E3" s="8"/>
      <c r="F3" s="8"/>
      <c r="G3" s="6"/>
    </row>
    <row r="4" spans="1:12">
      <c r="B4" s="10"/>
      <c r="C4" s="12"/>
      <c r="D4" s="10"/>
      <c r="E4" s="8"/>
      <c r="F4" s="8"/>
      <c r="G4" s="6"/>
    </row>
    <row r="5" spans="1:12" s="35" customFormat="1">
      <c r="B5" s="10"/>
      <c r="C5" s="12"/>
      <c r="D5" s="10"/>
      <c r="E5" s="8"/>
      <c r="F5" s="8"/>
      <c r="G5" s="6"/>
      <c r="I5" s="5"/>
      <c r="J5" s="5"/>
      <c r="K5" s="5"/>
      <c r="L5" s="5"/>
    </row>
    <row r="6" spans="1:12" ht="18.75">
      <c r="B6" s="120" t="s">
        <v>9</v>
      </c>
      <c r="C6" s="120"/>
      <c r="D6" s="120"/>
      <c r="E6" s="120"/>
      <c r="F6" s="120"/>
      <c r="G6" s="120"/>
    </row>
    <row r="7" spans="1:12" ht="18.75">
      <c r="B7" s="120" t="s">
        <v>8</v>
      </c>
      <c r="C7" s="120"/>
      <c r="D7" s="120"/>
      <c r="E7" s="120"/>
      <c r="F7" s="120"/>
      <c r="G7" s="120"/>
    </row>
    <row r="8" spans="1:12" ht="18.75">
      <c r="B8" s="120" t="s">
        <v>30</v>
      </c>
      <c r="C8" s="120"/>
      <c r="D8" s="120"/>
      <c r="E8" s="120"/>
      <c r="F8" s="120"/>
      <c r="G8" s="120"/>
    </row>
    <row r="9" spans="1:12" ht="16.5" thickBot="1">
      <c r="A9" s="13"/>
      <c r="B9" s="14"/>
      <c r="C9" s="15"/>
      <c r="D9" s="14"/>
      <c r="E9" s="17"/>
      <c r="F9" s="17"/>
      <c r="G9" s="18"/>
    </row>
    <row r="10" spans="1:12" ht="17.25" thickBot="1">
      <c r="A10" s="13"/>
      <c r="B10" s="121" t="s">
        <v>12</v>
      </c>
      <c r="C10" s="122"/>
      <c r="D10" s="122"/>
      <c r="E10" s="122"/>
      <c r="F10" s="122"/>
      <c r="G10" s="123"/>
    </row>
    <row r="11" spans="1:12" ht="16.5" thickBot="1">
      <c r="A11" s="13"/>
      <c r="B11" s="36"/>
      <c r="C11" s="38"/>
      <c r="D11" s="37"/>
      <c r="E11" s="39"/>
      <c r="F11" s="40"/>
      <c r="G11" s="41" t="s">
        <v>6</v>
      </c>
    </row>
    <row r="12" spans="1:12" ht="15.75">
      <c r="A12" s="13"/>
      <c r="B12" s="62" t="s">
        <v>0</v>
      </c>
      <c r="C12" s="63" t="s">
        <v>1</v>
      </c>
      <c r="D12" s="50" t="s">
        <v>2</v>
      </c>
      <c r="E12" s="64" t="s">
        <v>3</v>
      </c>
      <c r="F12" s="65" t="s">
        <v>4</v>
      </c>
      <c r="G12" s="64" t="s">
        <v>5</v>
      </c>
    </row>
    <row r="13" spans="1:12" s="2" customFormat="1" ht="16.5" customHeight="1">
      <c r="A13" s="19"/>
      <c r="B13" s="85">
        <v>44712</v>
      </c>
      <c r="C13" s="86"/>
      <c r="D13" s="87" t="s">
        <v>6</v>
      </c>
      <c r="E13" s="84"/>
      <c r="F13" s="88"/>
      <c r="G13" s="88">
        <f>+'[2]JUNIO 2022'!$F$22</f>
        <v>137727140.57999998</v>
      </c>
      <c r="I13" s="5"/>
      <c r="J13" s="22"/>
      <c r="K13" s="5"/>
      <c r="L13" s="5"/>
    </row>
    <row r="14" spans="1:12" s="2" customFormat="1" ht="16.5" customHeight="1">
      <c r="A14" s="19"/>
      <c r="B14" s="85">
        <v>44713</v>
      </c>
      <c r="C14" s="86"/>
      <c r="D14" s="89"/>
      <c r="E14" s="111">
        <v>439080</v>
      </c>
      <c r="F14" s="90"/>
      <c r="G14" s="84">
        <f>SUM(G13+E14)</f>
        <v>138166220.57999998</v>
      </c>
      <c r="I14" s="5"/>
      <c r="J14" s="5"/>
      <c r="K14" s="5"/>
      <c r="L14" s="5"/>
    </row>
    <row r="15" spans="1:12" ht="15.75" customHeight="1">
      <c r="A15" s="13"/>
      <c r="B15" s="85">
        <v>44714</v>
      </c>
      <c r="C15" s="86"/>
      <c r="D15" s="86"/>
      <c r="E15" s="82">
        <v>453245</v>
      </c>
      <c r="F15" s="90"/>
      <c r="G15" s="84">
        <f t="shared" ref="G15:G43" si="0">SUM(G14+E15)</f>
        <v>138619465.57999998</v>
      </c>
    </row>
    <row r="16" spans="1:12" ht="15.75">
      <c r="A16" s="13" t="s">
        <v>18</v>
      </c>
      <c r="B16" s="85">
        <v>44715</v>
      </c>
      <c r="C16" s="86"/>
      <c r="D16" s="86"/>
      <c r="E16" s="82">
        <v>449345</v>
      </c>
      <c r="F16" s="90"/>
      <c r="G16" s="84">
        <f t="shared" si="0"/>
        <v>139068810.57999998</v>
      </c>
    </row>
    <row r="17" spans="1:12" ht="15.75">
      <c r="A17" s="13"/>
      <c r="B17" s="85">
        <v>44716</v>
      </c>
      <c r="C17" s="86"/>
      <c r="D17" s="89"/>
      <c r="E17" s="82">
        <v>273090</v>
      </c>
      <c r="F17" s="90"/>
      <c r="G17" s="84">
        <f>SUM(G16+E17)</f>
        <v>139341900.57999998</v>
      </c>
    </row>
    <row r="18" spans="1:12" ht="15.75">
      <c r="A18" s="13"/>
      <c r="B18" s="85">
        <v>44717</v>
      </c>
      <c r="C18" s="89"/>
      <c r="D18" s="89"/>
      <c r="E18" s="82">
        <v>115995</v>
      </c>
      <c r="F18" s="90"/>
      <c r="G18" s="84">
        <f t="shared" si="0"/>
        <v>139457895.57999998</v>
      </c>
    </row>
    <row r="19" spans="1:12" ht="15.75">
      <c r="A19" s="13"/>
      <c r="B19" s="85">
        <v>44718</v>
      </c>
      <c r="C19" s="86"/>
      <c r="D19" s="89"/>
      <c r="E19" s="82">
        <v>457640</v>
      </c>
      <c r="F19" s="90"/>
      <c r="G19" s="84">
        <f t="shared" si="0"/>
        <v>139915535.57999998</v>
      </c>
    </row>
    <row r="20" spans="1:12" s="2" customFormat="1" ht="15.75">
      <c r="A20" s="19"/>
      <c r="B20" s="85">
        <v>44719</v>
      </c>
      <c r="C20" s="91"/>
      <c r="D20" s="89"/>
      <c r="E20" s="82">
        <v>452405</v>
      </c>
      <c r="F20" s="90"/>
      <c r="G20" s="84">
        <f t="shared" si="0"/>
        <v>140367940.57999998</v>
      </c>
      <c r="I20" s="5"/>
      <c r="J20" s="5"/>
      <c r="K20" s="5"/>
      <c r="L20" s="5"/>
    </row>
    <row r="21" spans="1:12" s="2" customFormat="1" ht="15.75">
      <c r="A21" s="19"/>
      <c r="B21" s="85">
        <v>44720</v>
      </c>
      <c r="C21" s="89"/>
      <c r="D21" s="89"/>
      <c r="E21" s="82">
        <v>434145</v>
      </c>
      <c r="F21" s="90"/>
      <c r="G21" s="84">
        <f t="shared" si="0"/>
        <v>140802085.57999998</v>
      </c>
      <c r="I21" s="5"/>
      <c r="J21" s="5"/>
      <c r="K21" s="5"/>
      <c r="L21" s="5"/>
    </row>
    <row r="22" spans="1:12" s="2" customFormat="1" ht="15.75">
      <c r="A22" s="19"/>
      <c r="B22" s="85">
        <v>44721</v>
      </c>
      <c r="C22" s="89"/>
      <c r="D22" s="89"/>
      <c r="E22" s="82">
        <v>437430</v>
      </c>
      <c r="F22" s="90"/>
      <c r="G22" s="84">
        <f t="shared" si="0"/>
        <v>141239515.57999998</v>
      </c>
      <c r="I22" s="5"/>
      <c r="J22" s="5"/>
      <c r="K22" s="5"/>
      <c r="L22" s="5"/>
    </row>
    <row r="23" spans="1:12" s="2" customFormat="1" ht="15.75">
      <c r="A23" s="19"/>
      <c r="B23" s="85">
        <v>44722</v>
      </c>
      <c r="C23" s="89"/>
      <c r="D23" s="89"/>
      <c r="E23" s="82">
        <v>430315</v>
      </c>
      <c r="F23" s="90"/>
      <c r="G23" s="84">
        <f t="shared" si="0"/>
        <v>141669830.57999998</v>
      </c>
      <c r="I23" s="5"/>
      <c r="J23" s="5"/>
      <c r="K23" s="5"/>
      <c r="L23" s="5"/>
    </row>
    <row r="24" spans="1:12" s="2" customFormat="1" ht="15.75">
      <c r="A24" s="19"/>
      <c r="B24" s="85">
        <v>44723</v>
      </c>
      <c r="C24" s="89"/>
      <c r="D24" s="89"/>
      <c r="E24" s="82">
        <v>273395</v>
      </c>
      <c r="F24" s="90"/>
      <c r="G24" s="84">
        <f t="shared" si="0"/>
        <v>141943225.57999998</v>
      </c>
      <c r="I24" s="5"/>
      <c r="J24" s="5"/>
      <c r="K24" s="5"/>
      <c r="L24" s="5"/>
    </row>
    <row r="25" spans="1:12" s="2" customFormat="1" ht="15.75">
      <c r="A25" s="19"/>
      <c r="B25" s="85">
        <v>44724</v>
      </c>
      <c r="C25" s="89"/>
      <c r="D25" s="89"/>
      <c r="E25" s="82">
        <v>120510</v>
      </c>
      <c r="F25" s="90"/>
      <c r="G25" s="84">
        <f t="shared" si="0"/>
        <v>142063735.57999998</v>
      </c>
      <c r="I25" s="5"/>
      <c r="J25" s="5"/>
      <c r="K25" s="5"/>
      <c r="L25" s="5"/>
    </row>
    <row r="26" spans="1:12" s="2" customFormat="1" ht="15.75">
      <c r="A26" s="19"/>
      <c r="B26" s="85">
        <v>44725</v>
      </c>
      <c r="C26" s="89"/>
      <c r="D26" s="89"/>
      <c r="E26" s="82">
        <v>454940</v>
      </c>
      <c r="F26" s="82"/>
      <c r="G26" s="84">
        <f t="shared" si="0"/>
        <v>142518675.57999998</v>
      </c>
      <c r="I26" s="5"/>
      <c r="J26" s="5"/>
      <c r="K26" s="5"/>
      <c r="L26" s="5"/>
    </row>
    <row r="27" spans="1:12" s="2" customFormat="1" ht="15.75">
      <c r="A27" s="19"/>
      <c r="B27" s="85">
        <v>44726</v>
      </c>
      <c r="C27" s="89"/>
      <c r="D27" s="89"/>
      <c r="E27" s="82">
        <v>451840</v>
      </c>
      <c r="F27" s="90"/>
      <c r="G27" s="84">
        <f t="shared" si="0"/>
        <v>142970515.57999998</v>
      </c>
      <c r="I27" s="5"/>
      <c r="J27" s="5"/>
      <c r="K27" s="5"/>
      <c r="L27" s="5"/>
    </row>
    <row r="28" spans="1:12" s="2" customFormat="1" ht="15.75">
      <c r="A28" s="19"/>
      <c r="B28" s="85">
        <v>44727</v>
      </c>
      <c r="C28" s="89"/>
      <c r="D28" s="89"/>
      <c r="E28" s="82">
        <v>446025</v>
      </c>
      <c r="F28" s="90"/>
      <c r="G28" s="84">
        <f t="shared" si="0"/>
        <v>143416540.57999998</v>
      </c>
      <c r="I28" s="5"/>
      <c r="J28" s="5"/>
      <c r="K28" s="5"/>
      <c r="L28" s="5"/>
    </row>
    <row r="29" spans="1:12" s="2" customFormat="1" ht="15.75">
      <c r="A29" s="19"/>
      <c r="B29" s="85">
        <v>44728</v>
      </c>
      <c r="C29" s="89"/>
      <c r="D29" s="89"/>
      <c r="E29" s="83">
        <v>151590</v>
      </c>
      <c r="F29" s="90"/>
      <c r="G29" s="84">
        <f t="shared" si="0"/>
        <v>143568130.57999998</v>
      </c>
      <c r="I29" s="5"/>
      <c r="J29" s="5"/>
      <c r="K29" s="5"/>
      <c r="L29" s="5"/>
    </row>
    <row r="30" spans="1:12" s="2" customFormat="1" ht="15.75">
      <c r="A30" s="19"/>
      <c r="B30" s="85">
        <v>44729</v>
      </c>
      <c r="C30" s="89"/>
      <c r="D30" s="89"/>
      <c r="E30" s="83">
        <v>446150</v>
      </c>
      <c r="F30" s="90"/>
      <c r="G30" s="84">
        <f t="shared" si="0"/>
        <v>144014280.57999998</v>
      </c>
      <c r="I30" s="5"/>
      <c r="J30" s="5"/>
      <c r="K30" s="5"/>
      <c r="L30" s="5"/>
    </row>
    <row r="31" spans="1:12" s="2" customFormat="1" ht="15.75">
      <c r="A31" s="19"/>
      <c r="B31" s="85">
        <v>44730</v>
      </c>
      <c r="C31" s="89"/>
      <c r="D31" s="89"/>
      <c r="E31" s="83">
        <v>281295</v>
      </c>
      <c r="F31" s="90"/>
      <c r="G31" s="84">
        <f t="shared" si="0"/>
        <v>144295575.57999998</v>
      </c>
      <c r="I31" s="5"/>
      <c r="J31" s="5"/>
      <c r="K31" s="5"/>
      <c r="L31" s="5"/>
    </row>
    <row r="32" spans="1:12" s="2" customFormat="1" ht="15.75">
      <c r="A32" s="19"/>
      <c r="B32" s="85">
        <v>44731</v>
      </c>
      <c r="C32" s="89"/>
      <c r="D32" s="89"/>
      <c r="E32" s="83">
        <v>130170</v>
      </c>
      <c r="F32" s="90"/>
      <c r="G32" s="84">
        <f t="shared" si="0"/>
        <v>144425745.57999998</v>
      </c>
      <c r="I32" s="5"/>
      <c r="J32" s="5"/>
      <c r="K32" s="5"/>
      <c r="L32" s="5"/>
    </row>
    <row r="33" spans="1:12" s="2" customFormat="1" ht="15.75">
      <c r="A33" s="19"/>
      <c r="B33" s="85">
        <v>44732</v>
      </c>
      <c r="C33" s="89"/>
      <c r="D33" s="89"/>
      <c r="E33" s="83">
        <v>454260</v>
      </c>
      <c r="F33" s="90"/>
      <c r="G33" s="84">
        <f t="shared" si="0"/>
        <v>144880005.57999998</v>
      </c>
      <c r="I33" s="5"/>
      <c r="J33" s="5"/>
      <c r="K33" s="5"/>
      <c r="L33" s="5"/>
    </row>
    <row r="34" spans="1:12" s="2" customFormat="1" ht="15.75">
      <c r="A34" s="19"/>
      <c r="B34" s="85">
        <v>44733</v>
      </c>
      <c r="C34" s="89"/>
      <c r="D34" s="89"/>
      <c r="E34" s="83">
        <v>444995</v>
      </c>
      <c r="F34" s="90"/>
      <c r="G34" s="84">
        <f>SUM(G33+E34)</f>
        <v>145325000.57999998</v>
      </c>
      <c r="I34" s="5"/>
      <c r="J34" s="5"/>
      <c r="K34" s="5"/>
      <c r="L34" s="5"/>
    </row>
    <row r="35" spans="1:12" s="2" customFormat="1" ht="15.75">
      <c r="A35" s="19"/>
      <c r="B35" s="85">
        <v>44734</v>
      </c>
      <c r="C35" s="89"/>
      <c r="D35" s="89"/>
      <c r="E35" s="83">
        <v>465270</v>
      </c>
      <c r="F35" s="90"/>
      <c r="G35" s="84">
        <f t="shared" si="0"/>
        <v>145790270.57999998</v>
      </c>
      <c r="I35" s="5"/>
      <c r="J35" s="5"/>
      <c r="K35" s="5"/>
      <c r="L35" s="5"/>
    </row>
    <row r="36" spans="1:12" s="2" customFormat="1" ht="15.75">
      <c r="A36" s="19"/>
      <c r="B36" s="85">
        <v>44735</v>
      </c>
      <c r="C36" s="89"/>
      <c r="D36" s="86"/>
      <c r="E36" s="83">
        <v>445505</v>
      </c>
      <c r="F36" s="90"/>
      <c r="G36" s="84">
        <f t="shared" si="0"/>
        <v>146235775.57999998</v>
      </c>
      <c r="I36" s="5"/>
      <c r="J36" s="5"/>
      <c r="K36" s="5"/>
      <c r="L36" s="5"/>
    </row>
    <row r="37" spans="1:12" s="2" customFormat="1" ht="15.75">
      <c r="A37" s="19"/>
      <c r="B37" s="85">
        <v>44736</v>
      </c>
      <c r="C37" s="89"/>
      <c r="D37" s="89"/>
      <c r="E37" s="83">
        <v>446500</v>
      </c>
      <c r="F37" s="90"/>
      <c r="G37" s="84">
        <f t="shared" si="0"/>
        <v>146682275.57999998</v>
      </c>
      <c r="I37" s="5"/>
      <c r="J37" s="5"/>
      <c r="K37" s="5"/>
      <c r="L37" s="5"/>
    </row>
    <row r="38" spans="1:12" s="2" customFormat="1" ht="15.75">
      <c r="A38" s="19"/>
      <c r="B38" s="85">
        <v>44737</v>
      </c>
      <c r="C38" s="89"/>
      <c r="D38" s="89"/>
      <c r="E38" s="83">
        <v>278940</v>
      </c>
      <c r="F38" s="90"/>
      <c r="G38" s="84">
        <f t="shared" si="0"/>
        <v>146961215.57999998</v>
      </c>
      <c r="I38" s="5"/>
      <c r="J38" s="5"/>
      <c r="K38" s="5"/>
      <c r="L38" s="5"/>
    </row>
    <row r="39" spans="1:12" s="2" customFormat="1" ht="15.75">
      <c r="A39" s="19"/>
      <c r="B39" s="85">
        <v>44738</v>
      </c>
      <c r="C39" s="89"/>
      <c r="D39" s="86"/>
      <c r="E39" s="84">
        <v>109170</v>
      </c>
      <c r="F39" s="84"/>
      <c r="G39" s="84">
        <f t="shared" si="0"/>
        <v>147070385.57999998</v>
      </c>
      <c r="I39" s="5"/>
      <c r="J39" s="5"/>
      <c r="K39" s="5"/>
      <c r="L39" s="5"/>
    </row>
    <row r="40" spans="1:12" s="2" customFormat="1" ht="15.75">
      <c r="A40" s="19"/>
      <c r="B40" s="85">
        <v>44739</v>
      </c>
      <c r="C40" s="89"/>
      <c r="D40" s="86"/>
      <c r="E40" s="84">
        <v>478860</v>
      </c>
      <c r="F40" s="84"/>
      <c r="G40" s="84">
        <f t="shared" si="0"/>
        <v>147549245.57999998</v>
      </c>
      <c r="I40" s="5"/>
      <c r="J40" s="5"/>
      <c r="K40" s="5"/>
      <c r="L40" s="5"/>
    </row>
    <row r="41" spans="1:12" s="2" customFormat="1" ht="15.75">
      <c r="A41" s="19"/>
      <c r="B41" s="85">
        <v>44740</v>
      </c>
      <c r="C41" s="89"/>
      <c r="D41" s="86"/>
      <c r="E41" s="83">
        <v>458520</v>
      </c>
      <c r="F41" s="84"/>
      <c r="G41" s="84">
        <f t="shared" si="0"/>
        <v>148007765.57999998</v>
      </c>
      <c r="I41" s="5"/>
      <c r="J41" s="5"/>
      <c r="K41" s="5"/>
      <c r="L41" s="5"/>
    </row>
    <row r="42" spans="1:12" s="2" customFormat="1" ht="15.75">
      <c r="A42" s="19"/>
      <c r="B42" s="85">
        <v>44741</v>
      </c>
      <c r="C42" s="89"/>
      <c r="D42" s="89"/>
      <c r="E42" s="83">
        <v>462465</v>
      </c>
      <c r="F42" s="90"/>
      <c r="G42" s="84">
        <f t="shared" si="0"/>
        <v>148470230.57999998</v>
      </c>
      <c r="I42" s="5"/>
      <c r="J42" s="5"/>
      <c r="K42" s="5"/>
      <c r="L42" s="5"/>
    </row>
    <row r="43" spans="1:12" s="2" customFormat="1" ht="15.75">
      <c r="A43" s="19"/>
      <c r="B43" s="85">
        <v>44742</v>
      </c>
      <c r="C43" s="89"/>
      <c r="D43" s="89"/>
      <c r="E43" s="83">
        <v>410895</v>
      </c>
      <c r="F43" s="90"/>
      <c r="G43" s="84">
        <f t="shared" si="0"/>
        <v>148881125.57999998</v>
      </c>
      <c r="I43" s="5"/>
      <c r="J43" s="5"/>
      <c r="K43" s="5"/>
      <c r="L43" s="5"/>
    </row>
    <row r="44" spans="1:12" ht="21" customHeight="1" thickBot="1">
      <c r="A44" s="13"/>
      <c r="B44" s="92"/>
      <c r="C44" s="66"/>
      <c r="D44" s="66" t="s">
        <v>11</v>
      </c>
      <c r="E44" s="67">
        <f>SUM(E14:E43)</f>
        <v>11153985</v>
      </c>
      <c r="F44" s="67">
        <f>SUM(F14:F43)</f>
        <v>0</v>
      </c>
      <c r="G44" s="68"/>
      <c r="I44" s="7"/>
      <c r="J44" s="7"/>
      <c r="K44" s="7"/>
      <c r="L44" s="7"/>
    </row>
    <row r="45" spans="1:12" s="2" customFormat="1" ht="21" customHeight="1">
      <c r="A45" s="19"/>
      <c r="B45" s="20"/>
      <c r="C45" s="21"/>
      <c r="D45" s="21"/>
      <c r="E45" s="22"/>
      <c r="F45" s="7"/>
      <c r="G45" s="22"/>
      <c r="I45" s="7"/>
      <c r="J45" s="7"/>
      <c r="K45" s="7"/>
      <c r="L45" s="7"/>
    </row>
    <row r="46" spans="1:12" s="2" customFormat="1" ht="21" customHeight="1">
      <c r="A46" s="19"/>
      <c r="B46" s="20"/>
      <c r="C46" s="21"/>
      <c r="D46" s="21"/>
      <c r="E46" s="22"/>
      <c r="F46" s="7"/>
      <c r="G46" s="22"/>
      <c r="I46" s="7"/>
      <c r="J46" s="7"/>
      <c r="K46" s="7"/>
      <c r="L46" s="7"/>
    </row>
    <row r="47" spans="1:12" ht="15" customHeight="1">
      <c r="A47" s="13"/>
      <c r="B47" s="23"/>
      <c r="C47" s="23"/>
      <c r="D47" s="23"/>
      <c r="E47" s="43"/>
      <c r="F47" s="24"/>
      <c r="G47" s="24"/>
      <c r="I47" s="7"/>
      <c r="J47" s="7"/>
      <c r="K47" s="7"/>
      <c r="L47" s="7"/>
    </row>
    <row r="48" spans="1:12" ht="15" customHeight="1">
      <c r="A48" s="13"/>
      <c r="B48" s="25"/>
      <c r="C48" s="26"/>
      <c r="D48" s="27"/>
      <c r="E48" s="28"/>
      <c r="F48" s="29"/>
      <c r="G48" s="45"/>
      <c r="I48" s="7"/>
      <c r="J48" s="7"/>
      <c r="K48" s="7"/>
      <c r="L48" s="7"/>
    </row>
    <row r="49" spans="1:12" ht="15" customHeight="1">
      <c r="A49" s="13"/>
      <c r="B49" s="25"/>
      <c r="C49" s="26"/>
      <c r="D49" s="27"/>
      <c r="E49" s="28"/>
      <c r="F49" s="29"/>
      <c r="G49" s="45"/>
      <c r="I49" s="7"/>
      <c r="J49" s="7"/>
      <c r="K49" s="7"/>
      <c r="L49" s="7"/>
    </row>
    <row r="50" spans="1:12" ht="15" customHeight="1">
      <c r="A50" s="13"/>
      <c r="B50" s="119" t="s">
        <v>14</v>
      </c>
      <c r="C50" s="119"/>
      <c r="D50" s="60" t="s">
        <v>27</v>
      </c>
      <c r="E50" s="60"/>
      <c r="F50" s="113" t="s">
        <v>24</v>
      </c>
      <c r="G50" s="113"/>
      <c r="I50" s="7"/>
      <c r="J50" s="7"/>
      <c r="K50" s="7"/>
      <c r="L50" s="7"/>
    </row>
    <row r="51" spans="1:12" ht="15.75">
      <c r="A51" s="13"/>
      <c r="B51" s="112" t="s">
        <v>16</v>
      </c>
      <c r="C51" s="112"/>
      <c r="D51" s="60" t="s">
        <v>29</v>
      </c>
      <c r="E51" s="60"/>
      <c r="F51" s="114" t="s">
        <v>17</v>
      </c>
      <c r="G51" s="114"/>
      <c r="I51" s="7"/>
      <c r="J51" s="7"/>
      <c r="K51" s="7"/>
      <c r="L51" s="7"/>
    </row>
    <row r="52" spans="1:12" ht="15.75">
      <c r="A52" s="13"/>
      <c r="B52" s="113" t="s">
        <v>15</v>
      </c>
      <c r="C52" s="113"/>
      <c r="D52" s="61" t="s">
        <v>28</v>
      </c>
      <c r="E52" s="61"/>
      <c r="F52" s="115" t="s">
        <v>10</v>
      </c>
      <c r="G52" s="115"/>
      <c r="I52" s="7"/>
      <c r="J52" s="7"/>
      <c r="K52" s="7"/>
      <c r="L52" s="7"/>
    </row>
    <row r="53" spans="1:12" ht="15.75">
      <c r="A53" s="13"/>
      <c r="B53" s="23"/>
      <c r="C53" s="23"/>
      <c r="D53" s="23"/>
      <c r="E53" s="32"/>
      <c r="F53" s="31"/>
      <c r="G53" s="32"/>
      <c r="I53" s="7"/>
      <c r="J53" s="7"/>
      <c r="K53" s="7"/>
      <c r="L53" s="7"/>
    </row>
    <row r="54" spans="1:12" ht="15.75">
      <c r="A54" s="13"/>
      <c r="B54" s="23"/>
      <c r="C54" s="23"/>
      <c r="D54" s="23"/>
      <c r="E54" s="33"/>
      <c r="F54" s="31"/>
      <c r="G54" s="34"/>
      <c r="I54" s="7"/>
      <c r="J54" s="7"/>
      <c r="K54" s="7"/>
      <c r="L54" s="7"/>
    </row>
    <row r="55" spans="1:12" ht="15.75">
      <c r="A55" s="13"/>
      <c r="B55" s="23"/>
      <c r="C55" s="23"/>
      <c r="D55" s="23"/>
      <c r="E55" s="33"/>
      <c r="F55" s="33"/>
      <c r="G55" s="34"/>
      <c r="I55" s="7"/>
      <c r="J55" s="7"/>
      <c r="K55" s="7"/>
      <c r="L55" s="7"/>
    </row>
    <row r="56" spans="1:12" ht="15.75">
      <c r="A56" s="13"/>
      <c r="B56" s="23"/>
      <c r="C56" s="23"/>
      <c r="D56" s="23"/>
      <c r="E56" s="33"/>
      <c r="F56" s="33"/>
      <c r="G56" s="34"/>
      <c r="I56" s="7"/>
      <c r="J56" s="7"/>
      <c r="K56" s="7"/>
      <c r="L56" s="7"/>
    </row>
    <row r="57" spans="1:12" ht="15.75">
      <c r="A57" s="13"/>
      <c r="B57" s="23"/>
      <c r="C57" s="23"/>
      <c r="D57" s="23"/>
      <c r="E57" s="33"/>
      <c r="F57" s="33"/>
      <c r="G57" s="34"/>
      <c r="I57" s="7"/>
      <c r="J57" s="7"/>
      <c r="K57" s="7"/>
      <c r="L57" s="7"/>
    </row>
    <row r="58" spans="1:12" ht="15" customHeight="1">
      <c r="F58" s="33"/>
      <c r="G58" s="4"/>
      <c r="I58" s="7"/>
      <c r="J58" s="7"/>
      <c r="K58" s="7"/>
      <c r="L58" s="7"/>
    </row>
    <row r="59" spans="1:12">
      <c r="G59" s="3"/>
      <c r="I59" s="7"/>
      <c r="J59" s="7"/>
    </row>
    <row r="60" spans="1:12">
      <c r="G60" s="4"/>
      <c r="K60" s="7"/>
      <c r="L60" s="7"/>
    </row>
    <row r="61" spans="1:12" ht="15" customHeight="1">
      <c r="I61" s="7"/>
      <c r="J61" s="7"/>
      <c r="K61" s="7"/>
      <c r="L61" s="7"/>
    </row>
    <row r="62" spans="1:12" ht="15" customHeight="1">
      <c r="I62" s="7"/>
      <c r="J62" s="7"/>
    </row>
    <row r="63" spans="1:12" ht="15" customHeight="1"/>
    <row r="64" spans="1:12" ht="15" customHeight="1"/>
    <row r="65" ht="15" customHeight="1"/>
    <row r="66" ht="15" customHeight="1"/>
    <row r="67" ht="15" customHeight="1"/>
    <row r="68" ht="15" customHeight="1"/>
  </sheetData>
  <mergeCells count="10">
    <mergeCell ref="B51:C51"/>
    <mergeCell ref="F51:G51"/>
    <mergeCell ref="B52:C52"/>
    <mergeCell ref="F52:G52"/>
    <mergeCell ref="B10:G10"/>
    <mergeCell ref="B6:G6"/>
    <mergeCell ref="B7:G7"/>
    <mergeCell ref="B8:G8"/>
    <mergeCell ref="B50:C50"/>
    <mergeCell ref="F50:G50"/>
  </mergeCells>
  <pageMargins left="0.39370078740157483" right="0.39370078740157483" top="0.35433070866141736" bottom="0.15748031496062992" header="0.31496062992125984" footer="0.31496062992125984"/>
  <pageSetup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COLECTOR JUNIO 2022</vt:lpstr>
      <vt:lpstr> NUEVA COLECTORA JUNIO 2022</vt:lpstr>
      <vt:lpstr>'COLECTOR JUNIO 2022'!Títulos_a_imprimir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m.turbi</dc:creator>
  <cp:lastModifiedBy>Francia Vasquez</cp:lastModifiedBy>
  <cp:lastPrinted>2022-07-07T19:43:24Z</cp:lastPrinted>
  <dcterms:created xsi:type="dcterms:W3CDTF">2018-06-11T12:44:56Z</dcterms:created>
  <dcterms:modified xsi:type="dcterms:W3CDTF">2022-07-11T13:45:29Z</dcterms:modified>
</cp:coreProperties>
</file>