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turbi\Desktop\"/>
    </mc:Choice>
  </mc:AlternateContent>
  <xr:revisionPtr revIDLastSave="0" documentId="8_{07FB08FB-3828-4CAE-84CE-AAFB58CCC404}" xr6:coauthVersionLast="47" xr6:coauthVersionMax="47" xr10:uidLastSave="{00000000-0000-0000-0000-000000000000}"/>
  <bookViews>
    <workbookView xWindow="-120" yWindow="-120" windowWidth="24240" windowHeight="13140" activeTab="1" xr2:uid="{922864B3-4645-43AD-93B3-4AFBA8EC34C1}"/>
  </bookViews>
  <sheets>
    <sheet name="colectora" sheetId="1" r:id="rId1"/>
    <sheet name="fimovit" sheetId="2" r:id="rId2"/>
  </sheets>
  <externalReferences>
    <externalReference r:id="rId3"/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6" i="2" l="1"/>
  <c r="E46" i="2"/>
  <c r="G13" i="2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F52" i="1"/>
  <c r="E52" i="1"/>
  <c r="G12" i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</calcChain>
</file>

<file path=xl/sharedStrings.xml><?xml version="1.0" encoding="utf-8"?>
<sst xmlns="http://schemas.openxmlformats.org/spreadsheetml/2006/main" count="57" uniqueCount="39">
  <si>
    <t xml:space="preserve">  Presidencia de la República </t>
  </si>
  <si>
    <t xml:space="preserve">  Oficina Metropolitana de Servicios de Autobuses</t>
  </si>
  <si>
    <t>Del 01 a 31 de Marzo 2022</t>
  </si>
  <si>
    <t>Cuenta Bancaria No 010 - 252250 - 2</t>
  </si>
  <si>
    <t>BALANCE INICIAL</t>
  </si>
  <si>
    <t>FECHA</t>
  </si>
  <si>
    <t>No. LIB</t>
  </si>
  <si>
    <t>DESCRIPCION</t>
  </si>
  <si>
    <t>DEBITO</t>
  </si>
  <si>
    <t>CREDITO</t>
  </si>
  <si>
    <t>BALANCE</t>
  </si>
  <si>
    <t>LIB-440</t>
  </si>
  <si>
    <t>PAGO NCF. 5958 SEG. DE PERSONA</t>
  </si>
  <si>
    <t>NOTA DEBITO</t>
  </si>
  <si>
    <t>LIB-453</t>
  </si>
  <si>
    <t>PAGO NCF. 22373 SEG. DE PERSONA</t>
  </si>
  <si>
    <t>Transferencia</t>
  </si>
  <si>
    <t>LIB-543</t>
  </si>
  <si>
    <t>PAGO NCF.218  SEG. DE PERSONA</t>
  </si>
  <si>
    <t>TOTAL</t>
  </si>
  <si>
    <t xml:space="preserve">    Licda.  Miloidis Turbi P.</t>
  </si>
  <si>
    <t xml:space="preserve">                                            Licda Ruth Garcia</t>
  </si>
  <si>
    <t xml:space="preserve">                 Licda. Lidia Estevez</t>
  </si>
  <si>
    <t xml:space="preserve">    Preparado Por </t>
  </si>
  <si>
    <t xml:space="preserve">                                          Revisado por</t>
  </si>
  <si>
    <t xml:space="preserve">              Aprobado por</t>
  </si>
  <si>
    <t xml:space="preserve"> Contador 1</t>
  </si>
  <si>
    <t xml:space="preserve">                                      Contadora  General</t>
  </si>
  <si>
    <t xml:space="preserve">            Directora Financiera</t>
  </si>
  <si>
    <t>Del 01 al 31 de Marzo 2022</t>
  </si>
  <si>
    <t>Cuenta Bancaria No 960 - 222953- 5</t>
  </si>
  <si>
    <t>DP/CK/ED/TR</t>
  </si>
  <si>
    <t xml:space="preserve">                  </t>
  </si>
  <si>
    <t xml:space="preserve"> Licda.  Miloidis Turbi P.</t>
  </si>
  <si>
    <t xml:space="preserve">  Licda. Lidia Estevez</t>
  </si>
  <si>
    <t xml:space="preserve">Preparado Por </t>
  </si>
  <si>
    <t>Aprobado por</t>
  </si>
  <si>
    <t>Contador 1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</si>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</sst>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oso"/>
    </font>
    <font>
      <i/>
      <sz val="11"/>
      <name val="Arioso"/>
    </font>
    <font>
      <b/>
      <i/>
      <sz val="14"/>
      <name val="Garamond"/>
      <family val="1"/>
    </font>
    <font>
      <sz val="11"/>
      <color rgb="FFEAEAEA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name val="Garamond"/>
      <family val="1"/>
    </font>
    <font>
      <b/>
      <i/>
      <sz val="12"/>
      <name val="Garamond"/>
      <family val="1"/>
    </font>
    <font>
      <b/>
      <i/>
      <sz val="13"/>
      <color theme="1"/>
      <name val="Garamond"/>
      <family val="1"/>
    </font>
    <font>
      <b/>
      <i/>
      <sz val="11"/>
      <color theme="1"/>
      <name val="Garamond"/>
      <family val="1"/>
    </font>
    <font>
      <i/>
      <sz val="12"/>
      <color theme="1"/>
      <name val="Garamond"/>
      <family val="1"/>
    </font>
    <font>
      <b/>
      <i/>
      <sz val="12"/>
      <color theme="1"/>
      <name val="Garamond"/>
      <family val="1"/>
    </font>
    <font>
      <sz val="11"/>
      <color theme="1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i/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i/>
      <sz val="11"/>
      <color theme="1"/>
      <name val="Garamond"/>
      <family val="1"/>
    </font>
    <font>
      <b/>
      <i/>
      <sz val="12"/>
      <color theme="1"/>
      <name val="Calibri"/>
      <family val="2"/>
      <scheme val="minor"/>
    </font>
    <font>
      <i/>
      <sz val="12"/>
      <name val="Garamond"/>
      <family val="1"/>
    </font>
    <font>
      <sz val="12"/>
      <name val="Garamond"/>
      <family val="1"/>
    </font>
    <font>
      <i/>
      <sz val="12"/>
      <color theme="1"/>
      <name val="Calibri"/>
      <family val="2"/>
      <scheme val="minor"/>
    </font>
    <font>
      <sz val="13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4" fillId="0" borderId="0" xfId="1" applyFont="1"/>
    <xf numFmtId="43" fontId="3" fillId="0" borderId="0" xfId="1" applyFont="1" applyFill="1"/>
    <xf numFmtId="0" fontId="3" fillId="0" borderId="0" xfId="0" applyFont="1"/>
    <xf numFmtId="43" fontId="0" fillId="0" borderId="0" xfId="1" applyFont="1" applyFill="1"/>
    <xf numFmtId="43" fontId="0" fillId="0" borderId="0" xfId="1" applyFont="1"/>
    <xf numFmtId="0" fontId="5" fillId="0" borderId="0" xfId="0" applyFont="1" applyAlignment="1">
      <alignment horizontal="center"/>
    </xf>
    <xf numFmtId="43" fontId="6" fillId="0" borderId="0" xfId="1" applyFont="1" applyFill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1" applyFont="1" applyAlignment="1">
      <alignment horizontal="left"/>
    </xf>
    <xf numFmtId="43" fontId="9" fillId="0" borderId="0" xfId="1" applyFont="1" applyFill="1" applyAlignment="1">
      <alignment horizontal="left"/>
    </xf>
    <xf numFmtId="0" fontId="9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43" fontId="12" fillId="2" borderId="5" xfId="1" applyFont="1" applyFill="1" applyBorder="1"/>
    <xf numFmtId="43" fontId="7" fillId="2" borderId="5" xfId="1" applyFont="1" applyFill="1" applyBorder="1"/>
    <xf numFmtId="43" fontId="13" fillId="2" borderId="6" xfId="1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43" fontId="13" fillId="2" borderId="7" xfId="1" applyFont="1" applyFill="1" applyBorder="1" applyAlignment="1">
      <alignment horizontal="center"/>
    </xf>
    <xf numFmtId="14" fontId="14" fillId="0" borderId="8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43" fontId="12" fillId="0" borderId="9" xfId="1" applyFont="1" applyFill="1" applyBorder="1"/>
    <xf numFmtId="43" fontId="16" fillId="0" borderId="9" xfId="1" applyFont="1" applyFill="1" applyBorder="1"/>
    <xf numFmtId="43" fontId="15" fillId="0" borderId="10" xfId="1" applyFont="1" applyFill="1" applyBorder="1"/>
    <xf numFmtId="14" fontId="14" fillId="0" borderId="11" xfId="0" applyNumberFormat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left"/>
    </xf>
    <xf numFmtId="43" fontId="17" fillId="0" borderId="12" xfId="1" applyFont="1" applyFill="1" applyBorder="1"/>
    <xf numFmtId="43" fontId="16" fillId="0" borderId="12" xfId="1" applyFont="1" applyFill="1" applyBorder="1"/>
    <xf numFmtId="43" fontId="15" fillId="0" borderId="13" xfId="1" applyFont="1" applyFill="1" applyBorder="1"/>
    <xf numFmtId="0" fontId="15" fillId="0" borderId="12" xfId="0" applyFont="1" applyBorder="1" applyAlignment="1">
      <alignment horizontal="center"/>
    </xf>
    <xf numFmtId="43" fontId="15" fillId="0" borderId="12" xfId="1" applyFont="1" applyFill="1" applyBorder="1"/>
    <xf numFmtId="0" fontId="16" fillId="0" borderId="12" xfId="0" applyFont="1" applyBorder="1" applyAlignment="1">
      <alignment horizontal="center"/>
    </xf>
    <xf numFmtId="0" fontId="14" fillId="0" borderId="12" xfId="0" applyFont="1" applyBorder="1"/>
    <xf numFmtId="0" fontId="18" fillId="0" borderId="12" xfId="0" applyFont="1" applyBorder="1" applyAlignment="1">
      <alignment horizontal="center"/>
    </xf>
    <xf numFmtId="0" fontId="15" fillId="0" borderId="12" xfId="0" applyFont="1" applyBorder="1" applyAlignment="1">
      <alignment horizontal="left"/>
    </xf>
    <xf numFmtId="43" fontId="19" fillId="0" borderId="12" xfId="1" applyFont="1" applyFill="1" applyBorder="1"/>
    <xf numFmtId="43" fontId="19" fillId="0" borderId="12" xfId="1" applyFont="1" applyBorder="1"/>
    <xf numFmtId="43" fontId="15" fillId="0" borderId="12" xfId="0" applyNumberFormat="1" applyFont="1" applyBorder="1" applyAlignment="1">
      <alignment horizontal="center"/>
    </xf>
    <xf numFmtId="43" fontId="0" fillId="0" borderId="0" xfId="0" applyNumberFormat="1"/>
    <xf numFmtId="14" fontId="14" fillId="0" borderId="14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43" fontId="19" fillId="0" borderId="15" xfId="1" applyFont="1" applyFill="1" applyBorder="1"/>
    <xf numFmtId="43" fontId="15" fillId="0" borderId="15" xfId="1" applyFont="1" applyFill="1" applyBorder="1"/>
    <xf numFmtId="43" fontId="2" fillId="0" borderId="0" xfId="1" applyFont="1" applyFill="1"/>
    <xf numFmtId="0" fontId="19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43" fontId="10" fillId="3" borderId="17" xfId="1" applyFont="1" applyFill="1" applyBorder="1" applyAlignment="1">
      <alignment vertical="center"/>
    </xf>
    <xf numFmtId="43" fontId="13" fillId="3" borderId="18" xfId="1" applyFont="1" applyFill="1" applyBorder="1"/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3" fontId="20" fillId="0" borderId="0" xfId="0" applyNumberFormat="1" applyFont="1" applyAlignment="1">
      <alignment horizontal="center"/>
    </xf>
    <xf numFmtId="43" fontId="20" fillId="0" borderId="0" xfId="1" applyFont="1" applyFill="1" applyBorder="1" applyAlignment="1">
      <alignment horizontal="center"/>
    </xf>
    <xf numFmtId="43" fontId="20" fillId="0" borderId="0" xfId="1" applyFont="1" applyFill="1" applyBorder="1"/>
    <xf numFmtId="43" fontId="21" fillId="0" borderId="0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43" fontId="9" fillId="0" borderId="0" xfId="1" applyFont="1" applyBorder="1"/>
    <xf numFmtId="43" fontId="12" fillId="0" borderId="0" xfId="1" applyFont="1" applyFill="1" applyBorder="1"/>
    <xf numFmtId="43" fontId="22" fillId="0" borderId="0" xfId="0" applyNumberFormat="1" applyFont="1"/>
    <xf numFmtId="0" fontId="22" fillId="0" borderId="0" xfId="0" applyFont="1"/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14" fontId="13" fillId="0" borderId="0" xfId="0" applyNumberFormat="1" applyFont="1" applyAlignment="1">
      <alignment horizontal="center"/>
    </xf>
    <xf numFmtId="43" fontId="13" fillId="0" borderId="0" xfId="1" applyFont="1" applyAlignment="1">
      <alignment horizontal="center"/>
    </xf>
    <xf numFmtId="43" fontId="13" fillId="0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43" fontId="13" fillId="0" borderId="0" xfId="1" applyFont="1" applyFill="1"/>
    <xf numFmtId="43" fontId="23" fillId="0" borderId="0" xfId="1" applyFont="1" applyFill="1"/>
    <xf numFmtId="43" fontId="0" fillId="0" borderId="0" xfId="1" applyFont="1" applyAlignment="1">
      <alignment horizontal="center"/>
    </xf>
    <xf numFmtId="43" fontId="17" fillId="0" borderId="0" xfId="1" applyFont="1"/>
    <xf numFmtId="43" fontId="0" fillId="0" borderId="0" xfId="0" applyNumberFormat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43" fontId="12" fillId="2" borderId="2" xfId="1" applyFont="1" applyFill="1" applyBorder="1"/>
    <xf numFmtId="43" fontId="7" fillId="2" borderId="2" xfId="1" applyFont="1" applyFill="1" applyBorder="1"/>
    <xf numFmtId="43" fontId="11" fillId="2" borderId="3" xfId="1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43" fontId="13" fillId="2" borderId="19" xfId="1" applyFont="1" applyFill="1" applyBorder="1" applyAlignment="1">
      <alignment horizontal="center"/>
    </xf>
    <xf numFmtId="43" fontId="13" fillId="2" borderId="5" xfId="1" applyFont="1" applyFill="1" applyBorder="1" applyAlignment="1">
      <alignment horizontal="center"/>
    </xf>
    <xf numFmtId="14" fontId="14" fillId="0" borderId="12" xfId="0" applyNumberFormat="1" applyFont="1" applyBorder="1" applyAlignment="1">
      <alignment horizontal="center"/>
    </xf>
    <xf numFmtId="43" fontId="18" fillId="0" borderId="12" xfId="1" applyFont="1" applyBorder="1"/>
    <xf numFmtId="43" fontId="14" fillId="0" borderId="12" xfId="1" applyFont="1" applyFill="1" applyBorder="1"/>
    <xf numFmtId="43" fontId="12" fillId="0" borderId="12" xfId="1" applyFont="1" applyFill="1" applyBorder="1"/>
    <xf numFmtId="14" fontId="24" fillId="2" borderId="16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43" fontId="10" fillId="2" borderId="17" xfId="1" applyFont="1" applyFill="1" applyBorder="1" applyAlignment="1">
      <alignment vertical="center"/>
    </xf>
    <xf numFmtId="43" fontId="10" fillId="2" borderId="18" xfId="1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43" fontId="7" fillId="0" borderId="0" xfId="1" applyFont="1"/>
    <xf numFmtId="43" fontId="22" fillId="0" borderId="0" xfId="1" applyFont="1" applyFill="1"/>
    <xf numFmtId="43" fontId="16" fillId="0" borderId="0" xfId="1" applyFont="1" applyFill="1"/>
    <xf numFmtId="43" fontId="15" fillId="0" borderId="0" xfId="1" applyFont="1" applyFill="1"/>
    <xf numFmtId="43" fontId="7" fillId="0" borderId="0" xfId="1" applyFont="1" applyFill="1"/>
    <xf numFmtId="43" fontId="7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FCF056BE-B66A-4984-B8EB-5DF95049E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0766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55D5776B-D359-4A2A-9A7E-FA6159B14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0766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5603D3E7-B906-4021-83C6-3DE3D8440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0766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B4058E3-5526-4B77-BA69-0FCC7D1A7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0766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53E62EE8-F3A7-430D-A536-196FFF54B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478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AFBFB84B-89AB-4FCB-9019-90819BDD5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478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CFFECB0C-2D85-4E3D-B8F3-EB1CD2114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478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12FA850F-7C21-4482-99B6-36620E4E7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478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38100</xdr:rowOff>
    </xdr:from>
    <xdr:to>
      <xdr:col>6</xdr:col>
      <xdr:colOff>294893</xdr:colOff>
      <xdr:row>0</xdr:row>
      <xdr:rowOff>39243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08FA3508-DEFC-4E57-94F7-00968140F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210170" y="38100"/>
          <a:ext cx="1456948" cy="114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1943090</xdr:colOff>
      <xdr:row>0</xdr:row>
      <xdr:rowOff>119494</xdr:rowOff>
    </xdr:from>
    <xdr:to>
      <xdr:col>4</xdr:col>
      <xdr:colOff>276224</xdr:colOff>
      <xdr:row>3</xdr:row>
      <xdr:rowOff>76199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328C76F9-D1C0-4A40-BF1C-C8106DEB4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590915" y="119494"/>
          <a:ext cx="762009" cy="52820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A4E15258-CE1F-4EB8-8EB7-6C5CF493F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478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FAC6D0A2-6D8E-4F0A-8EEE-7CF51601F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478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615B600C-343A-402F-9029-57BE8062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478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A26A6B51-7117-4976-8D4A-93B057893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478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8045ADD-89D0-4191-BA37-5541C27E2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3822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3CDE5787-8021-44CD-A859-5DA5AA7E7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3822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D7AFC300-EA9B-4A05-84FB-0B029DCAB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3822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DC0433A0-C9D6-44F0-AC17-6CDF1F55B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38221" y="190500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666749</xdr:colOff>
      <xdr:row>0</xdr:row>
      <xdr:rowOff>133349</xdr:rowOff>
    </xdr:from>
    <xdr:to>
      <xdr:col>3</xdr:col>
      <xdr:colOff>466725</xdr:colOff>
      <xdr:row>4</xdr:row>
      <xdr:rowOff>38100</xdr:rowOff>
    </xdr:to>
    <xdr:pic>
      <xdr:nvPicPr>
        <xdr:cNvPr id="20" name="Picture 35">
          <a:extLst>
            <a:ext uri="{FF2B5EF4-FFF2-40B4-BE49-F238E27FC236}">
              <a16:creationId xmlns:a16="http://schemas.microsoft.com/office/drawing/2014/main" id="{BB155927-1603-4198-BBFB-1BEE7C4F6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6299" y="133349"/>
          <a:ext cx="1238251" cy="666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646D400D-7329-45CA-99CC-493C61E80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2E1E2CD3-A41E-46AE-9572-530AF1FB9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A1EC8A27-50AA-43C1-99C4-4C5A5F9B8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1642CC1E-A50C-4F9E-8F11-1B4F44234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1AB61D84-031B-4BAE-BE40-BC2E28E6F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666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3A60982-B9CC-4823-BE48-86E798CE6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666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56BA1E6E-4C7F-44DB-B1EC-DD29126E8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666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C89995C6-039A-43E9-BC2D-5DC368156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666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F8F33E44-710A-476F-B0F2-9D78357F5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7192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78C15C2B-F633-4C9D-B50B-D9EAFE1D2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7192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37A80172-D9B1-4E29-8268-93341FF74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7192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22E54143-64FD-468E-90C1-3806B2A19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7192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E6AC115-06FC-41F7-8B0D-71C7476E8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BE5D673E-D41F-4D24-9EE7-A54F18C3C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4D72E870-3962-4DE3-9A0E-285BF23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35443B92-6278-4E1F-900D-F7ADD5186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152780</xdr:colOff>
      <xdr:row>1</xdr:row>
      <xdr:rowOff>1143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A74DB1D9-E57B-478A-8336-31636EAC0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105395" y="190500"/>
          <a:ext cx="1181485" cy="114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1419221</xdr:colOff>
      <xdr:row>1</xdr:row>
      <xdr:rowOff>15526</xdr:rowOff>
    </xdr:from>
    <xdr:to>
      <xdr:col>4</xdr:col>
      <xdr:colOff>438149</xdr:colOff>
      <xdr:row>4</xdr:row>
      <xdr:rowOff>57150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9279AB08-1275-464F-8C53-879D8A2D9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705221" y="206026"/>
          <a:ext cx="704853" cy="6131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CB599C77-7FDE-4D7E-A8ED-46AEE1441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5A7A0856-66D8-4987-ADCE-885F35601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54C7ABBD-F194-44F5-B3D0-15F98DCBC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08B16106-6779-4D10-89B3-D7703F8A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4" name="Picture 32">
          <a:extLst>
            <a:ext uri="{FF2B5EF4-FFF2-40B4-BE49-F238E27FC236}">
              <a16:creationId xmlns:a16="http://schemas.microsoft.com/office/drawing/2014/main" id="{BB6819B6-030A-4D4A-B151-96218F386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52CD6B40-9559-4289-A8EB-D11B4E180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6" name="Picture 32">
          <a:extLst>
            <a:ext uri="{FF2B5EF4-FFF2-40B4-BE49-F238E27FC236}">
              <a16:creationId xmlns:a16="http://schemas.microsoft.com/office/drawing/2014/main" id="{D6E68C79-FC34-48C1-80B4-0A884129B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7" name="Picture 32">
          <a:extLst>
            <a:ext uri="{FF2B5EF4-FFF2-40B4-BE49-F238E27FC236}">
              <a16:creationId xmlns:a16="http://schemas.microsoft.com/office/drawing/2014/main" id="{AAF0BC41-3254-483E-B3DB-786F49D0E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28" name="Picture 32">
          <a:extLst>
            <a:ext uri="{FF2B5EF4-FFF2-40B4-BE49-F238E27FC236}">
              <a16:creationId xmlns:a16="http://schemas.microsoft.com/office/drawing/2014/main" id="{967D7EE6-0FF5-4C25-9661-34842AF13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7192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29" name="Picture 32">
          <a:extLst>
            <a:ext uri="{FF2B5EF4-FFF2-40B4-BE49-F238E27FC236}">
              <a16:creationId xmlns:a16="http://schemas.microsoft.com/office/drawing/2014/main" id="{85C492B7-1981-475E-8294-4444DF926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7192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0" name="Picture 32">
          <a:extLst>
            <a:ext uri="{FF2B5EF4-FFF2-40B4-BE49-F238E27FC236}">
              <a16:creationId xmlns:a16="http://schemas.microsoft.com/office/drawing/2014/main" id="{D9A03540-4C6C-452A-A226-23F017E5D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7192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1" name="Picture 32">
          <a:extLst>
            <a:ext uri="{FF2B5EF4-FFF2-40B4-BE49-F238E27FC236}">
              <a16:creationId xmlns:a16="http://schemas.microsoft.com/office/drawing/2014/main" id="{E8036A06-BE84-4608-83B7-E943B482E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7192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3FDE6C09-A059-4A2C-B63E-6D2411952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DAD717A3-BD3C-4128-8C73-8C14B823F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4" name="Picture 32">
          <a:extLst>
            <a:ext uri="{FF2B5EF4-FFF2-40B4-BE49-F238E27FC236}">
              <a16:creationId xmlns:a16="http://schemas.microsoft.com/office/drawing/2014/main" id="{5C1F767B-E64E-40BF-A3BE-A905AB601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5" name="Picture 32">
          <a:extLst>
            <a:ext uri="{FF2B5EF4-FFF2-40B4-BE49-F238E27FC236}">
              <a16:creationId xmlns:a16="http://schemas.microsoft.com/office/drawing/2014/main" id="{2DBC01AD-9213-4FEC-AA3F-A2CACD590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162305</xdr:colOff>
      <xdr:row>1</xdr:row>
      <xdr:rowOff>1143</xdr:rowOff>
    </xdr:to>
    <xdr:pic>
      <xdr:nvPicPr>
        <xdr:cNvPr id="36" name="Picture 32">
          <a:extLst>
            <a:ext uri="{FF2B5EF4-FFF2-40B4-BE49-F238E27FC236}">
              <a16:creationId xmlns:a16="http://schemas.microsoft.com/office/drawing/2014/main" id="{23A34154-54A9-4D67-8308-35F1C8CDC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105395" y="190500"/>
          <a:ext cx="11910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7" name="Picture 32">
          <a:extLst>
            <a:ext uri="{FF2B5EF4-FFF2-40B4-BE49-F238E27FC236}">
              <a16:creationId xmlns:a16="http://schemas.microsoft.com/office/drawing/2014/main" id="{E66E8083-2DD4-41EB-883C-64447FFC6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8" name="Picture 32">
          <a:extLst>
            <a:ext uri="{FF2B5EF4-FFF2-40B4-BE49-F238E27FC236}">
              <a16:creationId xmlns:a16="http://schemas.microsoft.com/office/drawing/2014/main" id="{405FE1B8-EBCC-4089-B818-F7F1E9B6D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9" name="Picture 32">
          <a:extLst>
            <a:ext uri="{FF2B5EF4-FFF2-40B4-BE49-F238E27FC236}">
              <a16:creationId xmlns:a16="http://schemas.microsoft.com/office/drawing/2014/main" id="{CCD9F21B-1AAA-4ADA-B338-A6DC20B2C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0" name="Picture 32">
          <a:extLst>
            <a:ext uri="{FF2B5EF4-FFF2-40B4-BE49-F238E27FC236}">
              <a16:creationId xmlns:a16="http://schemas.microsoft.com/office/drawing/2014/main" id="{3DCD4AFB-74EE-491B-BB97-999DF7228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1" name="Picture 32">
          <a:extLst>
            <a:ext uri="{FF2B5EF4-FFF2-40B4-BE49-F238E27FC236}">
              <a16:creationId xmlns:a16="http://schemas.microsoft.com/office/drawing/2014/main" id="{45975B9F-C50C-481C-ADC0-3D6286B99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2" name="Picture 32">
          <a:extLst>
            <a:ext uri="{FF2B5EF4-FFF2-40B4-BE49-F238E27FC236}">
              <a16:creationId xmlns:a16="http://schemas.microsoft.com/office/drawing/2014/main" id="{D349404F-4953-402E-B0D6-1EFBBAEFB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3" name="Picture 32">
          <a:extLst>
            <a:ext uri="{FF2B5EF4-FFF2-40B4-BE49-F238E27FC236}">
              <a16:creationId xmlns:a16="http://schemas.microsoft.com/office/drawing/2014/main" id="{74791730-AE1F-475D-B683-26D2A9AEA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4" name="Picture 32">
          <a:extLst>
            <a:ext uri="{FF2B5EF4-FFF2-40B4-BE49-F238E27FC236}">
              <a16:creationId xmlns:a16="http://schemas.microsoft.com/office/drawing/2014/main" id="{88257B6F-5EDD-4F95-A35A-12EA265CD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45" name="Picture 32">
          <a:extLst>
            <a:ext uri="{FF2B5EF4-FFF2-40B4-BE49-F238E27FC236}">
              <a16:creationId xmlns:a16="http://schemas.microsoft.com/office/drawing/2014/main" id="{F15E1E43-6F5C-4977-B6E6-381683696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7192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46" name="Picture 32">
          <a:extLst>
            <a:ext uri="{FF2B5EF4-FFF2-40B4-BE49-F238E27FC236}">
              <a16:creationId xmlns:a16="http://schemas.microsoft.com/office/drawing/2014/main" id="{8D85123F-5199-4697-B1F3-467CCB572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7192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47" name="Picture 32">
          <a:extLst>
            <a:ext uri="{FF2B5EF4-FFF2-40B4-BE49-F238E27FC236}">
              <a16:creationId xmlns:a16="http://schemas.microsoft.com/office/drawing/2014/main" id="{F029C35F-FE70-48C3-9ED3-29C649404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7192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48" name="Picture 32">
          <a:extLst>
            <a:ext uri="{FF2B5EF4-FFF2-40B4-BE49-F238E27FC236}">
              <a16:creationId xmlns:a16="http://schemas.microsoft.com/office/drawing/2014/main" id="{C800F783-8FDE-44D3-AB46-6CC73E8E5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97192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9" name="Picture 32">
          <a:extLst>
            <a:ext uri="{FF2B5EF4-FFF2-40B4-BE49-F238E27FC236}">
              <a16:creationId xmlns:a16="http://schemas.microsoft.com/office/drawing/2014/main" id="{BA23D931-2CB3-4CAB-9209-A4B343720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0" name="Picture 32">
          <a:extLst>
            <a:ext uri="{FF2B5EF4-FFF2-40B4-BE49-F238E27FC236}">
              <a16:creationId xmlns:a16="http://schemas.microsoft.com/office/drawing/2014/main" id="{4816B71F-C714-42D9-9C7B-1F273653E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1" name="Picture 32">
          <a:extLst>
            <a:ext uri="{FF2B5EF4-FFF2-40B4-BE49-F238E27FC236}">
              <a16:creationId xmlns:a16="http://schemas.microsoft.com/office/drawing/2014/main" id="{B305945C-3866-4647-8F1E-6CE2F157F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2" name="Picture 32">
          <a:extLst>
            <a:ext uri="{FF2B5EF4-FFF2-40B4-BE49-F238E27FC236}">
              <a16:creationId xmlns:a16="http://schemas.microsoft.com/office/drawing/2014/main" id="{C448C4F4-DDC9-43CB-B853-C1FA6B92C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5</xdr:col>
      <xdr:colOff>857630</xdr:colOff>
      <xdr:row>1</xdr:row>
      <xdr:rowOff>1143</xdr:rowOff>
    </xdr:to>
    <xdr:pic>
      <xdr:nvPicPr>
        <xdr:cNvPr id="53" name="Picture 32">
          <a:extLst>
            <a:ext uri="{FF2B5EF4-FFF2-40B4-BE49-F238E27FC236}">
              <a16:creationId xmlns:a16="http://schemas.microsoft.com/office/drawing/2014/main" id="{50EA2A85-29D2-405E-9E59-CE3C5A05D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105395" y="190500"/>
          <a:ext cx="857635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4" name="Picture 32">
          <a:extLst>
            <a:ext uri="{FF2B5EF4-FFF2-40B4-BE49-F238E27FC236}">
              <a16:creationId xmlns:a16="http://schemas.microsoft.com/office/drawing/2014/main" id="{E1629789-5914-472F-8B98-84254264A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5" name="Picture 32">
          <a:extLst>
            <a:ext uri="{FF2B5EF4-FFF2-40B4-BE49-F238E27FC236}">
              <a16:creationId xmlns:a16="http://schemas.microsoft.com/office/drawing/2014/main" id="{C689FB81-5158-42A3-8F98-278C3BD10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6" name="Picture 32">
          <a:extLst>
            <a:ext uri="{FF2B5EF4-FFF2-40B4-BE49-F238E27FC236}">
              <a16:creationId xmlns:a16="http://schemas.microsoft.com/office/drawing/2014/main" id="{E2C41C98-064E-47C7-8833-9AFBC3456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7" name="Picture 32">
          <a:extLst>
            <a:ext uri="{FF2B5EF4-FFF2-40B4-BE49-F238E27FC236}">
              <a16:creationId xmlns:a16="http://schemas.microsoft.com/office/drawing/2014/main" id="{FDEC6FA7-8A01-4A42-AD24-DF1587AD0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58" name="Picture 32">
          <a:extLst>
            <a:ext uri="{FF2B5EF4-FFF2-40B4-BE49-F238E27FC236}">
              <a16:creationId xmlns:a16="http://schemas.microsoft.com/office/drawing/2014/main" id="{CC59413C-A819-4291-BCA1-94B25E01E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59" name="Picture 32">
          <a:extLst>
            <a:ext uri="{FF2B5EF4-FFF2-40B4-BE49-F238E27FC236}">
              <a16:creationId xmlns:a16="http://schemas.microsoft.com/office/drawing/2014/main" id="{8F9BC5BB-DD25-4CFA-A1ED-4F733B4C5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0" name="Picture 32">
          <a:extLst>
            <a:ext uri="{FF2B5EF4-FFF2-40B4-BE49-F238E27FC236}">
              <a16:creationId xmlns:a16="http://schemas.microsoft.com/office/drawing/2014/main" id="{721E5794-1EB6-43AC-B925-350F54C6F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1" name="Picture 32">
          <a:extLst>
            <a:ext uri="{FF2B5EF4-FFF2-40B4-BE49-F238E27FC236}">
              <a16:creationId xmlns:a16="http://schemas.microsoft.com/office/drawing/2014/main" id="{7F65EB4D-DAD0-417B-8F41-AE75C80A2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190500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390526</xdr:colOff>
      <xdr:row>1</xdr:row>
      <xdr:rowOff>19051</xdr:rowOff>
    </xdr:from>
    <xdr:to>
      <xdr:col>3</xdr:col>
      <xdr:colOff>66676</xdr:colOff>
      <xdr:row>5</xdr:row>
      <xdr:rowOff>28575</xdr:rowOff>
    </xdr:to>
    <xdr:pic>
      <xdr:nvPicPr>
        <xdr:cNvPr id="62" name="Picture 35">
          <a:extLst>
            <a:ext uri="{FF2B5EF4-FFF2-40B4-BE49-F238E27FC236}">
              <a16:creationId xmlns:a16="http://schemas.microsoft.com/office/drawing/2014/main" id="{8766595E-F789-4338-A245-1873F8543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7226" y="209551"/>
          <a:ext cx="1695450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GRESOS%20Y%20GASTOS%20MES%20DE%20FEBRERO%20%202022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turbi/Documents/CONCILIACIONES%20%20FIMOVIT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ECTORA FEBRERO 2022"/>
      <sheetName val=" NUEVA COLECTORA FEBRERO 2022"/>
      <sheetName val="CARCULO"/>
      <sheetName val="RC NUEVA"/>
      <sheetName val="Hoja1"/>
      <sheetName val="rd"/>
      <sheetName val="Hoja5"/>
      <sheetName val="Hoja2"/>
    </sheetNames>
    <sheetDataSet>
      <sheetData sheetId="0">
        <row r="43">
          <cell r="G43">
            <v>18573302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2"/>
      <sheetName val="FEBRERO 2022"/>
      <sheetName val="Hoja1"/>
    </sheetNames>
    <sheetDataSet>
      <sheetData sheetId="0"/>
      <sheetData sheetId="1">
        <row r="25">
          <cell r="F25">
            <v>94542680.579999998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D8D29-DD46-415D-A773-573B87BD2173}">
  <dimension ref="A1:M79"/>
  <sheetViews>
    <sheetView topLeftCell="A42" workbookViewId="0">
      <selection activeCell="D66" sqref="D66"/>
    </sheetView>
  </sheetViews>
  <sheetFormatPr baseColWidth="10" defaultRowHeight="15"/>
  <cols>
    <col min="1" max="1" width="3.140625" customWidth="1"/>
    <col min="2" max="2" width="12.42578125" style="1" customWidth="1"/>
    <col min="3" max="3" width="9.140625" style="1" customWidth="1"/>
    <col min="4" max="4" width="36.42578125" style="1" customWidth="1"/>
    <col min="5" max="5" width="17" style="82" customWidth="1"/>
    <col min="6" max="6" width="17.42578125" style="6" customWidth="1"/>
    <col min="7" max="7" width="22.28515625" customWidth="1"/>
    <col min="8" max="8" width="15.140625" style="6" bestFit="1" customWidth="1"/>
    <col min="9" max="9" width="14.140625" style="6" bestFit="1" customWidth="1"/>
    <col min="10" max="10" width="14.140625" bestFit="1" customWidth="1"/>
    <col min="11" max="12" width="11.42578125" style="7"/>
  </cols>
  <sheetData>
    <row r="1" spans="1:12">
      <c r="C1" s="2"/>
      <c r="D1" s="2"/>
      <c r="E1" s="3"/>
      <c r="F1" s="4"/>
      <c r="G1" s="5"/>
    </row>
    <row r="2" spans="1:12">
      <c r="B2" s="2"/>
      <c r="C2" s="2"/>
      <c r="D2" s="2"/>
      <c r="E2" s="3"/>
      <c r="F2" s="4"/>
      <c r="G2" s="5"/>
    </row>
    <row r="3" spans="1:12">
      <c r="B3" s="2"/>
      <c r="C3" s="2"/>
      <c r="D3" s="2"/>
      <c r="E3" s="3"/>
      <c r="F3" s="4"/>
      <c r="G3" s="5"/>
    </row>
    <row r="4" spans="1:12">
      <c r="B4" s="2"/>
      <c r="C4" s="2"/>
      <c r="D4" s="2"/>
      <c r="E4" s="3"/>
      <c r="F4" s="4"/>
      <c r="G4" s="5"/>
    </row>
    <row r="5" spans="1:12" ht="18.75">
      <c r="B5" s="8" t="s">
        <v>0</v>
      </c>
      <c r="C5" s="8"/>
      <c r="D5" s="8"/>
      <c r="E5" s="8"/>
      <c r="F5" s="8"/>
      <c r="G5" s="8"/>
      <c r="I5" s="9"/>
    </row>
    <row r="6" spans="1:12" ht="18.75">
      <c r="B6" s="8" t="s">
        <v>1</v>
      </c>
      <c r="C6" s="8"/>
      <c r="D6" s="8"/>
      <c r="E6" s="8"/>
      <c r="F6" s="8"/>
      <c r="G6" s="8"/>
    </row>
    <row r="7" spans="1:12" ht="18.75">
      <c r="B7" s="8" t="s">
        <v>2</v>
      </c>
      <c r="C7" s="8"/>
      <c r="D7" s="8"/>
      <c r="E7" s="8"/>
      <c r="F7" s="8"/>
      <c r="G7" s="8"/>
    </row>
    <row r="8" spans="1:12" ht="16.5" thickBot="1">
      <c r="A8" s="10"/>
      <c r="B8" s="11"/>
      <c r="C8" s="12"/>
      <c r="D8" s="12"/>
      <c r="E8" s="13"/>
      <c r="F8" s="14"/>
      <c r="G8" s="15"/>
    </row>
    <row r="9" spans="1:12" ht="17.25" thickBot="1">
      <c r="A9" s="10"/>
      <c r="B9" s="16" t="s">
        <v>3</v>
      </c>
      <c r="C9" s="17"/>
      <c r="D9" s="17"/>
      <c r="E9" s="17"/>
      <c r="F9" s="17"/>
      <c r="G9" s="18"/>
    </row>
    <row r="10" spans="1:12" ht="15.75">
      <c r="A10" s="10"/>
      <c r="B10" s="19"/>
      <c r="C10" s="20"/>
      <c r="D10" s="21"/>
      <c r="E10" s="22"/>
      <c r="F10" s="23"/>
      <c r="G10" s="24" t="s">
        <v>4</v>
      </c>
    </row>
    <row r="11" spans="1:12" ht="16.5" thickBot="1">
      <c r="A11" s="10"/>
      <c r="B11" s="25" t="s">
        <v>5</v>
      </c>
      <c r="C11" s="26" t="s">
        <v>6</v>
      </c>
      <c r="D11" s="26" t="s">
        <v>7</v>
      </c>
      <c r="E11" s="27" t="s">
        <v>8</v>
      </c>
      <c r="F11" s="27" t="s">
        <v>9</v>
      </c>
      <c r="G11" s="27" t="s">
        <v>10</v>
      </c>
    </row>
    <row r="12" spans="1:12" ht="16.5" customHeight="1">
      <c r="A12" s="10"/>
      <c r="B12" s="28">
        <v>44620</v>
      </c>
      <c r="C12" s="29"/>
      <c r="D12" s="30" t="s">
        <v>4</v>
      </c>
      <c r="E12" s="31"/>
      <c r="F12" s="32"/>
      <c r="G12" s="33">
        <f>+'[1]COLECTORA FEBRERO 2022'!$G$43</f>
        <v>18573302</v>
      </c>
      <c r="K12" s="6"/>
      <c r="L12" s="6"/>
    </row>
    <row r="13" spans="1:12" ht="16.5" customHeight="1">
      <c r="A13" s="10"/>
      <c r="B13" s="34">
        <v>44621</v>
      </c>
      <c r="C13" s="35"/>
      <c r="D13" s="36"/>
      <c r="E13" s="37">
        <v>745955</v>
      </c>
      <c r="F13" s="38"/>
      <c r="G13" s="39">
        <f>SUM(G12+E13)</f>
        <v>19319257</v>
      </c>
      <c r="K13" s="6"/>
      <c r="L13" s="6"/>
    </row>
    <row r="14" spans="1:12" ht="16.5" customHeight="1">
      <c r="A14" s="10"/>
      <c r="B14" s="34">
        <v>44622</v>
      </c>
      <c r="C14" s="40"/>
      <c r="D14" s="40"/>
      <c r="E14" s="37">
        <v>745435</v>
      </c>
      <c r="F14" s="41"/>
      <c r="G14" s="39">
        <f>SUM(G13+E14)</f>
        <v>20064692</v>
      </c>
      <c r="K14" s="6"/>
      <c r="L14" s="6"/>
    </row>
    <row r="15" spans="1:12" ht="16.5" customHeight="1">
      <c r="A15" s="10"/>
      <c r="B15" s="34">
        <v>44622</v>
      </c>
      <c r="C15" s="35" t="s">
        <v>11</v>
      </c>
      <c r="D15" s="36" t="s">
        <v>12</v>
      </c>
      <c r="E15" s="37">
        <v>0</v>
      </c>
      <c r="F15" s="41">
        <v>625439</v>
      </c>
      <c r="G15" s="39">
        <f>SUM(G14-F15)</f>
        <v>19439253</v>
      </c>
      <c r="K15" s="6"/>
      <c r="L15" s="6"/>
    </row>
    <row r="16" spans="1:12" ht="15.75">
      <c r="A16" s="10"/>
      <c r="B16" s="34">
        <v>44623</v>
      </c>
      <c r="C16" s="40"/>
      <c r="D16" s="42"/>
      <c r="E16" s="37">
        <v>737155</v>
      </c>
      <c r="F16" s="41"/>
      <c r="G16" s="39">
        <f>SUM(G15+E16)</f>
        <v>20176408</v>
      </c>
    </row>
    <row r="17" spans="1:7" ht="15.75">
      <c r="A17" s="10"/>
      <c r="B17" s="34">
        <v>44623</v>
      </c>
      <c r="C17" s="35"/>
      <c r="D17" s="36" t="s">
        <v>13</v>
      </c>
      <c r="E17" s="37">
        <v>0</v>
      </c>
      <c r="F17" s="41">
        <v>1000</v>
      </c>
      <c r="G17" s="39">
        <f>SUM(G16-F17)</f>
        <v>20175408</v>
      </c>
    </row>
    <row r="18" spans="1:7" ht="15.75">
      <c r="A18" s="10"/>
      <c r="B18" s="34">
        <v>44623</v>
      </c>
      <c r="C18" s="35" t="s">
        <v>14</v>
      </c>
      <c r="D18" s="36" t="s">
        <v>15</v>
      </c>
      <c r="E18" s="37">
        <v>0</v>
      </c>
      <c r="F18" s="41">
        <v>1151545.69</v>
      </c>
      <c r="G18" s="39">
        <f>SUM(G17-F18)</f>
        <v>19023862.309999999</v>
      </c>
    </row>
    <row r="19" spans="1:7" ht="15.75" customHeight="1">
      <c r="A19" s="10"/>
      <c r="B19" s="34">
        <v>44624</v>
      </c>
      <c r="C19" s="35"/>
      <c r="D19" s="43"/>
      <c r="E19" s="37">
        <v>724935</v>
      </c>
      <c r="F19" s="41"/>
      <c r="G19" s="39">
        <f>SUM(G18+E19)</f>
        <v>19748797.309999999</v>
      </c>
    </row>
    <row r="20" spans="1:7" ht="15.75">
      <c r="A20" s="10"/>
      <c r="B20" s="34">
        <v>44625</v>
      </c>
      <c r="C20" s="40"/>
      <c r="D20" s="40"/>
      <c r="E20" s="37">
        <v>427460</v>
      </c>
      <c r="F20" s="41"/>
      <c r="G20" s="39">
        <f t="shared" ref="G20:G32" si="0">SUM(G19+E20)</f>
        <v>20176257.309999999</v>
      </c>
    </row>
    <row r="21" spans="1:7" ht="15.75">
      <c r="A21" s="10"/>
      <c r="B21" s="34">
        <v>44626</v>
      </c>
      <c r="C21" s="40"/>
      <c r="D21" s="44"/>
      <c r="E21" s="37">
        <v>241745</v>
      </c>
      <c r="F21" s="41"/>
      <c r="G21" s="39">
        <f t="shared" si="0"/>
        <v>20418002.309999999</v>
      </c>
    </row>
    <row r="22" spans="1:7" ht="15.75" customHeight="1">
      <c r="A22" s="10"/>
      <c r="B22" s="34">
        <v>44627</v>
      </c>
      <c r="C22" s="40"/>
      <c r="D22" s="40"/>
      <c r="E22" s="37">
        <v>724505</v>
      </c>
      <c r="F22" s="41"/>
      <c r="G22" s="39">
        <f t="shared" si="0"/>
        <v>21142507.309999999</v>
      </c>
    </row>
    <row r="23" spans="1:7" ht="15.75" customHeight="1">
      <c r="A23" s="10"/>
      <c r="B23" s="34">
        <v>44628</v>
      </c>
      <c r="C23" s="40"/>
      <c r="D23" s="40"/>
      <c r="E23" s="37">
        <v>732115</v>
      </c>
      <c r="F23" s="41"/>
      <c r="G23" s="39">
        <f t="shared" si="0"/>
        <v>21874622.309999999</v>
      </c>
    </row>
    <row r="24" spans="1:7" ht="15.75" customHeight="1">
      <c r="A24" s="10"/>
      <c r="B24" s="34">
        <v>44629</v>
      </c>
      <c r="C24" s="40"/>
      <c r="D24" s="40"/>
      <c r="E24" s="37">
        <v>750240</v>
      </c>
      <c r="F24" s="41"/>
      <c r="G24" s="39">
        <f t="shared" si="0"/>
        <v>22624862.309999999</v>
      </c>
    </row>
    <row r="25" spans="1:7" ht="15.75" customHeight="1">
      <c r="A25" s="10"/>
      <c r="B25" s="34">
        <v>44630</v>
      </c>
      <c r="C25" s="40"/>
      <c r="D25" s="40"/>
      <c r="E25" s="37">
        <v>738225</v>
      </c>
      <c r="F25" s="41"/>
      <c r="G25" s="39">
        <f t="shared" si="0"/>
        <v>23363087.309999999</v>
      </c>
    </row>
    <row r="26" spans="1:7" ht="15.75" customHeight="1">
      <c r="A26" s="10"/>
      <c r="B26" s="34">
        <v>44631</v>
      </c>
      <c r="C26" s="40"/>
      <c r="D26" s="40"/>
      <c r="E26" s="37">
        <v>1524622</v>
      </c>
      <c r="F26" s="41"/>
      <c r="G26" s="39">
        <f t="shared" si="0"/>
        <v>24887709.309999999</v>
      </c>
    </row>
    <row r="27" spans="1:7" ht="15.75" customHeight="1">
      <c r="A27" s="10"/>
      <c r="B27" s="34">
        <v>44632</v>
      </c>
      <c r="C27" s="40"/>
      <c r="D27" s="40"/>
      <c r="E27" s="37">
        <v>440395</v>
      </c>
      <c r="F27" s="41"/>
      <c r="G27" s="39">
        <f t="shared" si="0"/>
        <v>25328104.309999999</v>
      </c>
    </row>
    <row r="28" spans="1:7" ht="15.75" customHeight="1">
      <c r="A28" s="10"/>
      <c r="B28" s="34">
        <v>44633</v>
      </c>
      <c r="C28" s="40"/>
      <c r="D28" s="40"/>
      <c r="E28" s="37">
        <v>247590</v>
      </c>
      <c r="F28" s="41"/>
      <c r="G28" s="39">
        <f t="shared" si="0"/>
        <v>25575694.309999999</v>
      </c>
    </row>
    <row r="29" spans="1:7" ht="15.75" customHeight="1">
      <c r="A29" s="10"/>
      <c r="B29" s="34">
        <v>44634</v>
      </c>
      <c r="C29" s="40"/>
      <c r="D29" s="40"/>
      <c r="E29" s="37">
        <v>753740</v>
      </c>
      <c r="F29" s="41"/>
      <c r="G29" s="39">
        <f t="shared" si="0"/>
        <v>26329434.309999999</v>
      </c>
    </row>
    <row r="30" spans="1:7" ht="15.75" customHeight="1">
      <c r="A30" s="10"/>
      <c r="B30" s="34">
        <v>44634</v>
      </c>
      <c r="C30" s="40"/>
      <c r="D30" s="45" t="s">
        <v>16</v>
      </c>
      <c r="E30" s="37">
        <v>7424160.5700000003</v>
      </c>
      <c r="F30" s="41"/>
      <c r="G30" s="39">
        <f t="shared" si="0"/>
        <v>33753594.879999995</v>
      </c>
    </row>
    <row r="31" spans="1:7" ht="15.75" customHeight="1">
      <c r="A31" s="10"/>
      <c r="B31" s="34">
        <v>44635</v>
      </c>
      <c r="C31" s="40"/>
      <c r="D31" s="40"/>
      <c r="E31" s="46">
        <v>722340</v>
      </c>
      <c r="F31" s="41"/>
      <c r="G31" s="39">
        <f t="shared" si="0"/>
        <v>34475934.879999995</v>
      </c>
    </row>
    <row r="32" spans="1:7" ht="15.75" customHeight="1">
      <c r="A32" s="10"/>
      <c r="B32" s="34">
        <v>44636</v>
      </c>
      <c r="C32" s="40"/>
      <c r="D32" s="40"/>
      <c r="E32" s="46">
        <v>664290</v>
      </c>
      <c r="F32" s="41"/>
      <c r="G32" s="39">
        <f t="shared" si="0"/>
        <v>35140224.879999995</v>
      </c>
    </row>
    <row r="33" spans="1:12" ht="15.75" customHeight="1">
      <c r="A33" s="10"/>
      <c r="B33" s="34">
        <v>44636</v>
      </c>
      <c r="C33" s="35" t="s">
        <v>17</v>
      </c>
      <c r="D33" s="36" t="s">
        <v>18</v>
      </c>
      <c r="E33" s="46"/>
      <c r="F33" s="41">
        <v>1026600</v>
      </c>
      <c r="G33" s="39">
        <f>SUM(G32-F33)</f>
        <v>34113624.879999995</v>
      </c>
    </row>
    <row r="34" spans="1:12" ht="15.75" customHeight="1">
      <c r="A34" s="10"/>
      <c r="B34" s="34">
        <v>44637</v>
      </c>
      <c r="C34" s="40"/>
      <c r="D34" s="40"/>
      <c r="E34" s="46">
        <v>661840</v>
      </c>
      <c r="F34" s="41"/>
      <c r="G34" s="39">
        <f>SUM(G33+E34)</f>
        <v>34775464.879999995</v>
      </c>
    </row>
    <row r="35" spans="1:12" ht="15.75" customHeight="1">
      <c r="A35" s="10"/>
      <c r="B35" s="34">
        <v>44638</v>
      </c>
      <c r="C35" s="35"/>
      <c r="D35" s="40"/>
      <c r="E35" s="46">
        <v>654915</v>
      </c>
      <c r="F35" s="41"/>
      <c r="G35" s="39">
        <f t="shared" ref="G35:G38" si="1">SUM(G34+E35)</f>
        <v>35430379.879999995</v>
      </c>
    </row>
    <row r="36" spans="1:12" ht="15.75" customHeight="1">
      <c r="A36" s="10"/>
      <c r="B36" s="34">
        <v>44639</v>
      </c>
      <c r="C36" s="40"/>
      <c r="D36" s="40"/>
      <c r="E36" s="46">
        <v>396205</v>
      </c>
      <c r="F36" s="41"/>
      <c r="G36" s="39">
        <f t="shared" si="1"/>
        <v>35826584.879999995</v>
      </c>
    </row>
    <row r="37" spans="1:12" ht="15.75" customHeight="1">
      <c r="A37" s="10"/>
      <c r="B37" s="34">
        <v>44640</v>
      </c>
      <c r="C37" s="40"/>
      <c r="D37" s="40"/>
      <c r="E37" s="46">
        <v>242135</v>
      </c>
      <c r="F37" s="41"/>
      <c r="G37" s="39">
        <f t="shared" si="1"/>
        <v>36068719.879999995</v>
      </c>
      <c r="K37" s="6"/>
      <c r="L37" s="6"/>
    </row>
    <row r="38" spans="1:12" ht="15.75" customHeight="1">
      <c r="A38" s="10"/>
      <c r="B38" s="34">
        <v>44641</v>
      </c>
      <c r="C38" s="40"/>
      <c r="D38" s="40"/>
      <c r="E38" s="47">
        <v>658150</v>
      </c>
      <c r="F38" s="41"/>
      <c r="G38" s="39">
        <f t="shared" si="1"/>
        <v>36726869.879999995</v>
      </c>
    </row>
    <row r="39" spans="1:12" ht="15.75" customHeight="1">
      <c r="A39" s="10"/>
      <c r="B39" s="34">
        <v>44641</v>
      </c>
      <c r="C39" s="40"/>
      <c r="D39" s="40" t="s">
        <v>13</v>
      </c>
      <c r="E39" s="47"/>
      <c r="F39" s="41">
        <v>50</v>
      </c>
      <c r="G39" s="39">
        <f>SUM(G38-F39)</f>
        <v>36726819.879999995</v>
      </c>
    </row>
    <row r="40" spans="1:12" ht="15.75" customHeight="1">
      <c r="A40" s="10"/>
      <c r="B40" s="34">
        <v>44642</v>
      </c>
      <c r="C40" s="40"/>
      <c r="D40" s="40"/>
      <c r="E40" s="46">
        <v>646530</v>
      </c>
      <c r="F40" s="41"/>
      <c r="G40" s="39">
        <f>SUM(G39+E40)</f>
        <v>37373349.879999995</v>
      </c>
    </row>
    <row r="41" spans="1:12" ht="15.75" customHeight="1">
      <c r="A41" s="10"/>
      <c r="B41" s="34">
        <v>44643</v>
      </c>
      <c r="C41" s="40"/>
      <c r="D41" s="40"/>
      <c r="E41" s="46">
        <v>651485</v>
      </c>
      <c r="F41" s="41"/>
      <c r="G41" s="39">
        <f t="shared" ref="G41:G48" si="2">SUM(G40+E41)</f>
        <v>38024834.879999995</v>
      </c>
    </row>
    <row r="42" spans="1:12" ht="15.75" customHeight="1">
      <c r="A42" s="10"/>
      <c r="B42" s="34">
        <v>44644</v>
      </c>
      <c r="C42" s="40"/>
      <c r="D42" s="40"/>
      <c r="E42" s="46">
        <v>635620</v>
      </c>
      <c r="F42" s="41"/>
      <c r="G42" s="39">
        <f t="shared" si="2"/>
        <v>38660454.879999995</v>
      </c>
    </row>
    <row r="43" spans="1:12" ht="15.75" customHeight="1">
      <c r="A43" s="10"/>
      <c r="B43" s="34">
        <v>44645</v>
      </c>
      <c r="C43" s="40"/>
      <c r="D43" s="40"/>
      <c r="E43" s="46">
        <v>625930</v>
      </c>
      <c r="F43" s="41"/>
      <c r="G43" s="39">
        <f t="shared" si="2"/>
        <v>39286384.879999995</v>
      </c>
      <c r="H43" s="7"/>
      <c r="I43" s="7"/>
    </row>
    <row r="44" spans="1:12" ht="15.75" customHeight="1">
      <c r="A44" s="10"/>
      <c r="B44" s="34">
        <v>44645</v>
      </c>
      <c r="C44" s="40"/>
      <c r="D44" s="40" t="s">
        <v>13</v>
      </c>
      <c r="E44" s="46">
        <v>0</v>
      </c>
      <c r="F44" s="41"/>
      <c r="G44" s="39">
        <f t="shared" si="2"/>
        <v>39286384.879999995</v>
      </c>
      <c r="H44" s="7"/>
      <c r="I44" s="7"/>
    </row>
    <row r="45" spans="1:12" ht="15.75" customHeight="1">
      <c r="A45" s="10"/>
      <c r="B45" s="34">
        <v>44646</v>
      </c>
      <c r="C45" s="40"/>
      <c r="D45" s="40"/>
      <c r="E45" s="46">
        <v>384840</v>
      </c>
      <c r="F45" s="41"/>
      <c r="G45" s="39">
        <f t="shared" si="2"/>
        <v>39671224.879999995</v>
      </c>
      <c r="J45" s="7"/>
    </row>
    <row r="46" spans="1:12" ht="15.75" customHeight="1">
      <c r="A46" s="10"/>
      <c r="B46" s="34">
        <v>44647</v>
      </c>
      <c r="C46" s="40"/>
      <c r="D46" s="48"/>
      <c r="E46" s="46">
        <v>219605</v>
      </c>
      <c r="F46" s="41"/>
      <c r="G46" s="39">
        <f t="shared" si="2"/>
        <v>39890829.879999995</v>
      </c>
      <c r="J46" s="7"/>
    </row>
    <row r="47" spans="1:12" ht="15.75" customHeight="1">
      <c r="A47" s="10"/>
      <c r="B47" s="34">
        <v>44648</v>
      </c>
      <c r="C47" s="40"/>
      <c r="D47" s="48"/>
      <c r="E47" s="46">
        <v>627655</v>
      </c>
      <c r="F47" s="41"/>
      <c r="G47" s="39">
        <f>SUM(G46+E47)</f>
        <v>40518484.879999995</v>
      </c>
      <c r="J47" s="49"/>
    </row>
    <row r="48" spans="1:12" ht="15.75" customHeight="1">
      <c r="A48" s="10"/>
      <c r="B48" s="34">
        <v>44649</v>
      </c>
      <c r="C48" s="40"/>
      <c r="D48" s="48"/>
      <c r="E48" s="46">
        <v>627980</v>
      </c>
      <c r="F48" s="41"/>
      <c r="G48" s="39">
        <f t="shared" si="2"/>
        <v>41146464.879999995</v>
      </c>
      <c r="J48" s="49"/>
    </row>
    <row r="49" spans="1:13" ht="15.75" customHeight="1">
      <c r="A49" s="10"/>
      <c r="B49" s="34">
        <v>44650</v>
      </c>
      <c r="C49" s="40"/>
      <c r="D49" s="40" t="s">
        <v>13</v>
      </c>
      <c r="E49" s="46"/>
      <c r="F49" s="41">
        <v>1120</v>
      </c>
      <c r="G49" s="39">
        <f>SUM(G48-F49)</f>
        <v>41145344.879999995</v>
      </c>
      <c r="H49" s="7"/>
      <c r="I49" s="7"/>
    </row>
    <row r="50" spans="1:13" ht="15.75" customHeight="1">
      <c r="A50" s="10"/>
      <c r="B50" s="34">
        <v>44650</v>
      </c>
      <c r="C50" s="40"/>
      <c r="D50" s="40"/>
      <c r="E50" s="46">
        <v>588770</v>
      </c>
      <c r="F50" s="41"/>
      <c r="G50" s="39">
        <f>SUM(G49+E50)</f>
        <v>41734114.879999995</v>
      </c>
    </row>
    <row r="51" spans="1:13" ht="15.75" customHeight="1" thickBot="1">
      <c r="A51" s="10"/>
      <c r="B51" s="50">
        <v>44651</v>
      </c>
      <c r="C51" s="51"/>
      <c r="D51" s="52"/>
      <c r="E51" s="53">
        <v>698910</v>
      </c>
      <c r="F51" s="54"/>
      <c r="G51" s="39">
        <f>SUM(G50+E51)</f>
        <v>42433024.879999995</v>
      </c>
      <c r="H51" s="55"/>
    </row>
    <row r="52" spans="1:13" ht="21" customHeight="1" thickBot="1">
      <c r="A52" s="10"/>
      <c r="B52" s="56"/>
      <c r="C52" s="57"/>
      <c r="D52" s="58" t="s">
        <v>19</v>
      </c>
      <c r="E52" s="59">
        <f>SUM(E13:E51)</f>
        <v>26665477.57</v>
      </c>
      <c r="F52" s="59">
        <f>SUM(F13:F51)</f>
        <v>2805754.69</v>
      </c>
      <c r="G52" s="60"/>
      <c r="J52" s="49"/>
    </row>
    <row r="53" spans="1:13" ht="21" customHeight="1">
      <c r="A53" s="10"/>
      <c r="B53" s="61"/>
      <c r="C53" s="62"/>
      <c r="D53" s="63"/>
      <c r="E53" s="64"/>
      <c r="F53" s="65"/>
      <c r="G53" s="65"/>
      <c r="J53" s="49"/>
      <c r="K53" s="6"/>
      <c r="L53" s="6"/>
    </row>
    <row r="54" spans="1:13" ht="21" customHeight="1">
      <c r="A54" s="10"/>
      <c r="B54" s="61"/>
      <c r="C54" s="62"/>
      <c r="D54" s="63"/>
      <c r="E54" s="64"/>
      <c r="F54" s="65"/>
      <c r="G54" s="65"/>
      <c r="K54" s="6"/>
      <c r="L54" s="6"/>
    </row>
    <row r="55" spans="1:13" ht="15.75">
      <c r="A55" s="12"/>
      <c r="B55" s="66"/>
      <c r="C55" s="67"/>
      <c r="D55" s="68"/>
      <c r="E55" s="69"/>
      <c r="F55" s="70"/>
      <c r="G55" s="71"/>
      <c r="M55" s="49"/>
    </row>
    <row r="56" spans="1:13" ht="15.75">
      <c r="B56" s="72" t="s">
        <v>20</v>
      </c>
      <c r="C56" s="72"/>
      <c r="D56" s="73" t="s">
        <v>21</v>
      </c>
      <c r="E56" s="73"/>
      <c r="F56" s="74" t="s">
        <v>22</v>
      </c>
      <c r="G56" s="74"/>
    </row>
    <row r="57" spans="1:13" ht="15.75">
      <c r="B57" s="75" t="s">
        <v>23</v>
      </c>
      <c r="C57" s="75"/>
      <c r="D57" s="73" t="s">
        <v>24</v>
      </c>
      <c r="E57" s="73"/>
      <c r="F57" s="72" t="s">
        <v>25</v>
      </c>
      <c r="G57" s="72"/>
    </row>
    <row r="58" spans="1:13" ht="15.75">
      <c r="B58" s="74" t="s">
        <v>26</v>
      </c>
      <c r="C58" s="74"/>
      <c r="D58" s="76" t="s">
        <v>27</v>
      </c>
      <c r="E58" s="76"/>
      <c r="F58" s="77" t="s">
        <v>28</v>
      </c>
      <c r="G58" s="77"/>
    </row>
    <row r="59" spans="1:13" ht="15.75">
      <c r="A59" s="10"/>
      <c r="D59" s="78"/>
      <c r="E59" s="79"/>
      <c r="G59" s="49"/>
    </row>
    <row r="60" spans="1:13" ht="15.75">
      <c r="A60" s="10"/>
      <c r="D60" s="78"/>
      <c r="E60" s="80"/>
      <c r="G60" s="49"/>
    </row>
    <row r="61" spans="1:13" ht="15.75">
      <c r="A61" s="10"/>
      <c r="D61" s="81"/>
      <c r="G61" s="49"/>
    </row>
    <row r="62" spans="1:13" ht="15.75">
      <c r="A62" s="10"/>
      <c r="D62" s="81"/>
      <c r="G62" s="49"/>
    </row>
    <row r="71" spans="3:4" ht="15" customHeight="1">
      <c r="C71" s="81"/>
    </row>
    <row r="72" spans="3:4" ht="15" customHeight="1">
      <c r="C72" s="81"/>
    </row>
    <row r="73" spans="3:4" ht="15" customHeight="1">
      <c r="C73" s="81"/>
    </row>
    <row r="74" spans="3:4" ht="15" customHeight="1">
      <c r="C74" s="81"/>
    </row>
    <row r="75" spans="3:4" ht="15" customHeight="1">
      <c r="C75" s="81"/>
    </row>
    <row r="76" spans="3:4" ht="15" customHeight="1">
      <c r="C76" s="81"/>
    </row>
    <row r="77" spans="3:4" ht="15" customHeight="1">
      <c r="C77" s="81"/>
    </row>
    <row r="78" spans="3:4" ht="15" customHeight="1">
      <c r="C78" s="81"/>
    </row>
    <row r="79" spans="3:4" ht="15" customHeight="1">
      <c r="C79" s="81"/>
      <c r="D79" s="83"/>
    </row>
  </sheetData>
  <mergeCells count="10">
    <mergeCell ref="B57:C57"/>
    <mergeCell ref="F57:G57"/>
    <mergeCell ref="B58:C58"/>
    <mergeCell ref="F58:G58"/>
    <mergeCell ref="B5:G5"/>
    <mergeCell ref="B6:G6"/>
    <mergeCell ref="B7:G7"/>
    <mergeCell ref="B9:G9"/>
    <mergeCell ref="B56:C56"/>
    <mergeCell ref="F56:G5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93161-A34E-4BDC-B2E2-1EC7A0579951}">
  <dimension ref="A2:L70"/>
  <sheetViews>
    <sheetView tabSelected="1" topLeftCell="A39" workbookViewId="0">
      <selection activeCell="I9" sqref="I9"/>
    </sheetView>
  </sheetViews>
  <sheetFormatPr baseColWidth="10" defaultRowHeight="15"/>
  <cols>
    <col min="1" max="1" width="4" customWidth="1"/>
    <col min="2" max="2" width="11.7109375" style="1" customWidth="1"/>
    <col min="3" max="3" width="18.5703125" style="1" customWidth="1"/>
    <col min="4" max="4" width="25.28515625" style="1" customWidth="1"/>
    <col min="5" max="5" width="17" style="6" customWidth="1"/>
    <col min="6" max="6" width="15.42578125" style="6" customWidth="1"/>
    <col min="7" max="7" width="21.42578125" customWidth="1"/>
    <col min="8" max="8" width="8" customWidth="1"/>
    <col min="9" max="9" width="14.140625" style="7" bestFit="1" customWidth="1"/>
    <col min="10" max="10" width="17" style="7" customWidth="1"/>
    <col min="12" max="12" width="11.42578125" style="7"/>
  </cols>
  <sheetData>
    <row r="2" spans="1:10">
      <c r="B2" s="2"/>
      <c r="C2" s="2"/>
      <c r="D2" s="2"/>
      <c r="E2" s="4"/>
      <c r="F2" s="4"/>
      <c r="G2" s="5"/>
    </row>
    <row r="3" spans="1:10">
      <c r="B3" s="2"/>
      <c r="C3" s="2"/>
      <c r="D3" s="2"/>
      <c r="E3" s="4"/>
      <c r="F3" s="4"/>
      <c r="G3" s="5"/>
    </row>
    <row r="4" spans="1:10">
      <c r="B4" s="2"/>
      <c r="C4" s="2"/>
      <c r="D4" s="2"/>
      <c r="E4" s="4"/>
      <c r="F4" s="4"/>
      <c r="G4" s="5"/>
    </row>
    <row r="5" spans="1:10">
      <c r="B5" s="2"/>
      <c r="C5" s="2"/>
      <c r="D5" s="2"/>
      <c r="E5" s="4"/>
      <c r="F5" s="4"/>
      <c r="G5" s="5"/>
    </row>
    <row r="6" spans="1:10" ht="18.75">
      <c r="B6" s="8" t="s">
        <v>0</v>
      </c>
      <c r="C6" s="8"/>
      <c r="D6" s="8"/>
      <c r="E6" s="8"/>
      <c r="F6" s="8"/>
      <c r="G6" s="8"/>
    </row>
    <row r="7" spans="1:10" ht="18.75">
      <c r="B7" s="8" t="s">
        <v>1</v>
      </c>
      <c r="C7" s="8"/>
      <c r="D7" s="8"/>
      <c r="E7" s="8"/>
      <c r="F7" s="8"/>
      <c r="G7" s="8"/>
    </row>
    <row r="8" spans="1:10" ht="18.75">
      <c r="B8" s="8" t="s">
        <v>29</v>
      </c>
      <c r="C8" s="8"/>
      <c r="D8" s="8"/>
      <c r="E8" s="8"/>
      <c r="F8" s="8"/>
      <c r="G8" s="8"/>
    </row>
    <row r="9" spans="1:10" ht="16.5" thickBot="1">
      <c r="A9" s="10"/>
      <c r="B9" s="12"/>
      <c r="C9" s="12"/>
      <c r="D9" s="12"/>
      <c r="E9" s="14"/>
      <c r="F9" s="14"/>
      <c r="G9" s="15"/>
    </row>
    <row r="10" spans="1:10" ht="17.25" thickBot="1">
      <c r="A10" s="10"/>
      <c r="B10" s="84" t="s">
        <v>30</v>
      </c>
      <c r="C10" s="85"/>
      <c r="D10" s="85"/>
      <c r="E10" s="85"/>
      <c r="F10" s="85"/>
      <c r="G10" s="86"/>
    </row>
    <row r="11" spans="1:10" ht="16.5" thickBot="1">
      <c r="A11" s="10"/>
      <c r="B11" s="87"/>
      <c r="C11" s="88"/>
      <c r="D11" s="89"/>
      <c r="E11" s="90"/>
      <c r="F11" s="91"/>
      <c r="G11" s="92" t="s">
        <v>4</v>
      </c>
    </row>
    <row r="12" spans="1:10" ht="15.75">
      <c r="A12" s="10"/>
      <c r="B12" s="93" t="s">
        <v>5</v>
      </c>
      <c r="C12" s="94" t="s">
        <v>31</v>
      </c>
      <c r="D12" s="21" t="s">
        <v>7</v>
      </c>
      <c r="E12" s="95" t="s">
        <v>8</v>
      </c>
      <c r="F12" s="96" t="s">
        <v>9</v>
      </c>
      <c r="G12" s="95" t="s">
        <v>10</v>
      </c>
    </row>
    <row r="13" spans="1:10" ht="16.5" customHeight="1">
      <c r="A13" s="10"/>
      <c r="B13" s="97">
        <v>44620</v>
      </c>
      <c r="C13" s="40"/>
      <c r="D13" s="42" t="s">
        <v>4</v>
      </c>
      <c r="E13" s="41"/>
      <c r="F13" s="38"/>
      <c r="G13" s="38">
        <f>+'[2]FEBRERO 2022'!$F$25</f>
        <v>94542680.579999998</v>
      </c>
      <c r="J13" s="65"/>
    </row>
    <row r="14" spans="1:10" ht="16.5" customHeight="1">
      <c r="A14" s="10"/>
      <c r="B14" s="97">
        <v>44621</v>
      </c>
      <c r="C14" s="40"/>
      <c r="D14" s="40"/>
      <c r="E14" s="37">
        <v>420000</v>
      </c>
      <c r="F14" s="98"/>
      <c r="G14" s="41">
        <f>SUM(G13+E14)</f>
        <v>94962680.579999998</v>
      </c>
    </row>
    <row r="15" spans="1:10" ht="15.75" customHeight="1">
      <c r="A15" s="10"/>
      <c r="B15" s="97">
        <v>44622</v>
      </c>
      <c r="C15" s="40"/>
      <c r="D15" s="40"/>
      <c r="E15" s="37">
        <v>413685</v>
      </c>
      <c r="F15" s="98"/>
      <c r="G15" s="41">
        <f t="shared" ref="G15:G45" si="0">SUM(G14+E15)</f>
        <v>95376365.579999998</v>
      </c>
    </row>
    <row r="16" spans="1:10" ht="15.75">
      <c r="A16" s="10" t="s">
        <v>32</v>
      </c>
      <c r="B16" s="97">
        <v>44623</v>
      </c>
      <c r="C16" s="40"/>
      <c r="D16" s="40"/>
      <c r="E16" s="37">
        <v>402280</v>
      </c>
      <c r="F16" s="98"/>
      <c r="G16" s="41">
        <f t="shared" si="0"/>
        <v>95778645.579999998</v>
      </c>
    </row>
    <row r="17" spans="1:7" ht="15.75">
      <c r="A17" s="10"/>
      <c r="B17" s="97">
        <v>44624</v>
      </c>
      <c r="C17" s="40"/>
      <c r="D17" s="40"/>
      <c r="E17" s="37">
        <v>397995</v>
      </c>
      <c r="F17" s="98"/>
      <c r="G17" s="41">
        <f t="shared" si="0"/>
        <v>96176640.579999998</v>
      </c>
    </row>
    <row r="18" spans="1:7" ht="15.75">
      <c r="A18" s="10"/>
      <c r="B18" s="97">
        <v>44625</v>
      </c>
      <c r="C18" s="40"/>
      <c r="D18" s="40"/>
      <c r="E18" s="37">
        <v>227155</v>
      </c>
      <c r="F18" s="98"/>
      <c r="G18" s="41">
        <f t="shared" si="0"/>
        <v>96403795.579999998</v>
      </c>
    </row>
    <row r="19" spans="1:7" ht="15.75">
      <c r="A19" s="10"/>
      <c r="B19" s="97">
        <v>44626</v>
      </c>
      <c r="C19" s="40"/>
      <c r="D19" s="40"/>
      <c r="E19" s="37">
        <v>100350</v>
      </c>
      <c r="F19" s="98"/>
      <c r="G19" s="41">
        <f t="shared" si="0"/>
        <v>96504145.579999998</v>
      </c>
    </row>
    <row r="20" spans="1:7" ht="15.75">
      <c r="A20" s="10"/>
      <c r="B20" s="97">
        <v>44627</v>
      </c>
      <c r="C20" s="35"/>
      <c r="D20" s="40"/>
      <c r="E20" s="37">
        <v>368535</v>
      </c>
      <c r="F20" s="98"/>
      <c r="G20" s="41">
        <f t="shared" si="0"/>
        <v>96872680.579999998</v>
      </c>
    </row>
    <row r="21" spans="1:7" ht="15.75">
      <c r="A21" s="10"/>
      <c r="B21" s="97">
        <v>44628</v>
      </c>
      <c r="C21" s="40"/>
      <c r="D21" s="40"/>
      <c r="E21" s="37">
        <v>366840</v>
      </c>
      <c r="F21" s="98"/>
      <c r="G21" s="41">
        <f t="shared" si="0"/>
        <v>97239520.579999998</v>
      </c>
    </row>
    <row r="22" spans="1:7" ht="15.75">
      <c r="A22" s="10"/>
      <c r="B22" s="97">
        <v>44629</v>
      </c>
      <c r="C22" s="40"/>
      <c r="D22" s="40"/>
      <c r="E22" s="37">
        <v>369830</v>
      </c>
      <c r="F22" s="98"/>
      <c r="G22" s="41">
        <f t="shared" si="0"/>
        <v>97609350.579999998</v>
      </c>
    </row>
    <row r="23" spans="1:7" ht="15.75">
      <c r="A23" s="10"/>
      <c r="B23" s="97">
        <v>44630</v>
      </c>
      <c r="C23" s="40"/>
      <c r="D23" s="40"/>
      <c r="E23" s="37">
        <v>376110</v>
      </c>
      <c r="F23" s="98"/>
      <c r="G23" s="41">
        <f t="shared" si="0"/>
        <v>97985460.579999998</v>
      </c>
    </row>
    <row r="24" spans="1:7" ht="15.75">
      <c r="A24" s="10"/>
      <c r="B24" s="97">
        <v>44631</v>
      </c>
      <c r="C24" s="40"/>
      <c r="D24" s="40"/>
      <c r="E24" s="37">
        <v>375765</v>
      </c>
      <c r="F24" s="98"/>
      <c r="G24" s="41">
        <f t="shared" si="0"/>
        <v>98361225.579999998</v>
      </c>
    </row>
    <row r="25" spans="1:7" ht="15.75">
      <c r="A25" s="10"/>
      <c r="B25" s="97">
        <v>44632</v>
      </c>
      <c r="C25" s="40"/>
      <c r="D25" s="40"/>
      <c r="E25" s="37">
        <v>222240</v>
      </c>
      <c r="F25" s="98"/>
      <c r="G25" s="41">
        <f t="shared" si="0"/>
        <v>98583465.579999998</v>
      </c>
    </row>
    <row r="26" spans="1:7" ht="15.75">
      <c r="A26" s="10"/>
      <c r="B26" s="97">
        <v>44633</v>
      </c>
      <c r="C26" s="40"/>
      <c r="D26" s="40"/>
      <c r="E26" s="37">
        <v>95205</v>
      </c>
      <c r="F26" s="99"/>
      <c r="G26" s="41">
        <f t="shared" si="0"/>
        <v>98678670.579999998</v>
      </c>
    </row>
    <row r="27" spans="1:7" ht="15.75">
      <c r="A27" s="10"/>
      <c r="B27" s="97">
        <v>44634</v>
      </c>
      <c r="C27" s="40"/>
      <c r="D27" s="40"/>
      <c r="E27" s="37">
        <v>398040</v>
      </c>
      <c r="F27" s="98"/>
      <c r="G27" s="41">
        <f t="shared" si="0"/>
        <v>99076710.579999998</v>
      </c>
    </row>
    <row r="28" spans="1:7" ht="15.75">
      <c r="A28" s="10"/>
      <c r="B28" s="97">
        <v>44635</v>
      </c>
      <c r="C28" s="40"/>
      <c r="D28" s="40"/>
      <c r="E28" s="46">
        <v>381185</v>
      </c>
      <c r="F28" s="98"/>
      <c r="G28" s="41">
        <f t="shared" si="0"/>
        <v>99457895.579999998</v>
      </c>
    </row>
    <row r="29" spans="1:7" ht="15.75">
      <c r="A29" s="10"/>
      <c r="B29" s="97">
        <v>44636</v>
      </c>
      <c r="C29" s="40"/>
      <c r="D29" s="40"/>
      <c r="E29" s="47">
        <v>404165</v>
      </c>
      <c r="F29" s="98"/>
      <c r="G29" s="41">
        <f t="shared" si="0"/>
        <v>99862060.579999998</v>
      </c>
    </row>
    <row r="30" spans="1:7" ht="15.75">
      <c r="A30" s="10"/>
      <c r="B30" s="97">
        <v>44637</v>
      </c>
      <c r="C30" s="40"/>
      <c r="D30" s="40"/>
      <c r="E30" s="47">
        <v>409525</v>
      </c>
      <c r="F30" s="98"/>
      <c r="G30" s="41">
        <f t="shared" si="0"/>
        <v>100271585.58</v>
      </c>
    </row>
    <row r="31" spans="1:7" ht="15.75">
      <c r="A31" s="10"/>
      <c r="B31" s="97">
        <v>44638</v>
      </c>
      <c r="C31" s="40"/>
      <c r="D31" s="40"/>
      <c r="E31" s="47">
        <v>412955</v>
      </c>
      <c r="F31" s="98"/>
      <c r="G31" s="41">
        <f t="shared" si="0"/>
        <v>100684540.58</v>
      </c>
    </row>
    <row r="32" spans="1:7" ht="15.75">
      <c r="A32" s="10"/>
      <c r="B32" s="97">
        <v>44639</v>
      </c>
      <c r="C32" s="40"/>
      <c r="D32" s="40"/>
      <c r="E32" s="47">
        <v>251610</v>
      </c>
      <c r="F32" s="98"/>
      <c r="G32" s="41">
        <f t="shared" si="0"/>
        <v>100936150.58</v>
      </c>
    </row>
    <row r="33" spans="1:12" ht="15.75">
      <c r="A33" s="10"/>
      <c r="B33" s="97">
        <v>44640</v>
      </c>
      <c r="C33" s="40"/>
      <c r="D33" s="40"/>
      <c r="E33" s="47">
        <v>127840</v>
      </c>
      <c r="F33" s="98"/>
      <c r="G33" s="41">
        <f t="shared" si="0"/>
        <v>101063990.58</v>
      </c>
    </row>
    <row r="34" spans="1:12" ht="15.75">
      <c r="A34" s="10"/>
      <c r="B34" s="97">
        <v>44641</v>
      </c>
      <c r="C34" s="40"/>
      <c r="D34" s="40"/>
      <c r="E34" s="47">
        <v>440365</v>
      </c>
      <c r="F34" s="98"/>
      <c r="G34" s="41">
        <f t="shared" si="0"/>
        <v>101504355.58</v>
      </c>
    </row>
    <row r="35" spans="1:12" ht="15.75">
      <c r="A35" s="10"/>
      <c r="B35" s="97">
        <v>44642</v>
      </c>
      <c r="C35" s="40"/>
      <c r="D35" s="40"/>
      <c r="E35" s="47">
        <v>425235</v>
      </c>
      <c r="F35" s="98"/>
      <c r="G35" s="41">
        <f t="shared" si="0"/>
        <v>101929590.58</v>
      </c>
    </row>
    <row r="36" spans="1:12" ht="15.75">
      <c r="A36" s="10"/>
      <c r="B36" s="97">
        <v>44643</v>
      </c>
      <c r="C36" s="40"/>
      <c r="D36" s="40"/>
      <c r="E36" s="47">
        <v>415845</v>
      </c>
      <c r="F36" s="98"/>
      <c r="G36" s="41">
        <f t="shared" si="0"/>
        <v>102345435.58</v>
      </c>
    </row>
    <row r="37" spans="1:12" ht="15.75">
      <c r="A37" s="10"/>
      <c r="B37" s="97">
        <v>44644</v>
      </c>
      <c r="C37" s="40"/>
      <c r="D37" s="40"/>
      <c r="E37" s="47">
        <v>421425</v>
      </c>
      <c r="F37" s="98"/>
      <c r="G37" s="41">
        <f t="shared" si="0"/>
        <v>102766860.58</v>
      </c>
    </row>
    <row r="38" spans="1:12" ht="15.75">
      <c r="A38" s="10"/>
      <c r="B38" s="97">
        <v>44645</v>
      </c>
      <c r="C38" s="40"/>
      <c r="D38" s="40"/>
      <c r="E38" s="47">
        <v>420915</v>
      </c>
      <c r="F38" s="98"/>
      <c r="G38" s="41">
        <f t="shared" si="0"/>
        <v>103187775.58</v>
      </c>
    </row>
    <row r="39" spans="1:12" ht="15.75">
      <c r="A39" s="10"/>
      <c r="B39" s="97">
        <v>44645</v>
      </c>
      <c r="C39" s="40"/>
      <c r="D39" s="40" t="s">
        <v>13</v>
      </c>
      <c r="E39" s="100"/>
      <c r="F39" s="41"/>
      <c r="G39" s="41">
        <f t="shared" si="0"/>
        <v>103187775.58</v>
      </c>
    </row>
    <row r="40" spans="1:12" ht="15.75">
      <c r="A40" s="10"/>
      <c r="B40" s="97">
        <v>44646</v>
      </c>
      <c r="C40" s="40"/>
      <c r="D40" s="40"/>
      <c r="E40" s="100">
        <v>268755</v>
      </c>
      <c r="F40" s="41"/>
      <c r="G40" s="41">
        <f t="shared" si="0"/>
        <v>103456530.58</v>
      </c>
    </row>
    <row r="41" spans="1:12" ht="15.75">
      <c r="A41" s="10"/>
      <c r="B41" s="97">
        <v>44647</v>
      </c>
      <c r="C41" s="40"/>
      <c r="D41" s="40"/>
      <c r="E41" s="100">
        <v>137190</v>
      </c>
      <c r="F41" s="41"/>
      <c r="G41" s="41">
        <f t="shared" si="0"/>
        <v>103593720.58</v>
      </c>
    </row>
    <row r="42" spans="1:12" ht="15.75">
      <c r="A42" s="10"/>
      <c r="B42" s="97">
        <v>44648</v>
      </c>
      <c r="C42" s="40"/>
      <c r="D42" s="40"/>
      <c r="E42" s="100">
        <v>404450</v>
      </c>
      <c r="F42" s="41"/>
      <c r="G42" s="41">
        <f t="shared" si="0"/>
        <v>103998170.58</v>
      </c>
    </row>
    <row r="43" spans="1:12" ht="15.75">
      <c r="A43" s="10"/>
      <c r="B43" s="97">
        <v>44649</v>
      </c>
      <c r="C43" s="40"/>
      <c r="D43" s="40"/>
      <c r="E43" s="47">
        <v>407285</v>
      </c>
      <c r="F43" s="98"/>
      <c r="G43" s="41">
        <f t="shared" si="0"/>
        <v>104405455.58</v>
      </c>
    </row>
    <row r="44" spans="1:12" ht="15.75">
      <c r="A44" s="10"/>
      <c r="B44" s="97">
        <v>44650</v>
      </c>
      <c r="C44" s="40"/>
      <c r="D44" s="40"/>
      <c r="E44" s="47">
        <v>408570</v>
      </c>
      <c r="F44" s="98"/>
      <c r="G44" s="41">
        <f t="shared" si="0"/>
        <v>104814025.58</v>
      </c>
    </row>
    <row r="45" spans="1:12" ht="15.75">
      <c r="A45" s="10"/>
      <c r="B45" s="97">
        <v>44651</v>
      </c>
      <c r="C45" s="40"/>
      <c r="D45" s="40"/>
      <c r="E45" s="47">
        <v>432990</v>
      </c>
      <c r="F45" s="98"/>
      <c r="G45" s="41">
        <f t="shared" si="0"/>
        <v>105247015.58</v>
      </c>
    </row>
    <row r="46" spans="1:12" ht="21" customHeight="1" thickBot="1">
      <c r="A46" s="10"/>
      <c r="B46" s="101"/>
      <c r="C46" s="102"/>
      <c r="D46" s="102" t="s">
        <v>19</v>
      </c>
      <c r="E46" s="103">
        <f>SUM(E14:E45)</f>
        <v>10704335</v>
      </c>
      <c r="F46" s="103">
        <f>SUM(F14:F45)</f>
        <v>0</v>
      </c>
      <c r="G46" s="104"/>
      <c r="I46" s="6"/>
      <c r="J46" s="6"/>
      <c r="L46" s="6"/>
    </row>
    <row r="47" spans="1:12" ht="21" customHeight="1">
      <c r="A47" s="10"/>
      <c r="B47" s="105"/>
      <c r="C47" s="62"/>
      <c r="D47" s="62"/>
      <c r="E47" s="65"/>
      <c r="F47"/>
      <c r="G47" s="65"/>
      <c r="I47" s="6"/>
      <c r="J47" s="6"/>
      <c r="L47" s="6"/>
    </row>
    <row r="48" spans="1:12" ht="21" customHeight="1">
      <c r="A48" s="10"/>
      <c r="B48" s="105"/>
      <c r="C48" s="62"/>
      <c r="D48" s="62"/>
      <c r="E48" s="65"/>
      <c r="F48"/>
      <c r="G48" s="65"/>
      <c r="I48" s="6"/>
      <c r="J48" s="6"/>
      <c r="L48" s="6"/>
    </row>
    <row r="49" spans="1:12" ht="15" customHeight="1">
      <c r="A49" s="10"/>
      <c r="B49" s="78"/>
      <c r="C49" s="78"/>
      <c r="D49" s="78"/>
      <c r="E49" s="64"/>
      <c r="F49" s="106"/>
      <c r="G49" s="106"/>
      <c r="I49" s="6"/>
      <c r="J49" s="6"/>
      <c r="L49" s="6"/>
    </row>
    <row r="50" spans="1:12" ht="15" customHeight="1">
      <c r="A50" s="10"/>
      <c r="B50" s="12"/>
      <c r="C50" s="66"/>
      <c r="D50" s="67"/>
      <c r="E50" s="68"/>
      <c r="F50" s="107"/>
      <c r="G50" s="70"/>
      <c r="I50" s="6"/>
      <c r="J50" s="6"/>
      <c r="L50" s="6"/>
    </row>
    <row r="51" spans="1:12" ht="15" customHeight="1">
      <c r="A51" s="10"/>
      <c r="B51" s="12"/>
      <c r="C51" s="66"/>
      <c r="D51" s="67"/>
      <c r="E51" s="68"/>
      <c r="F51" s="107"/>
      <c r="G51" s="70"/>
      <c r="I51" s="6"/>
      <c r="J51" s="6"/>
      <c r="L51" s="6"/>
    </row>
    <row r="52" spans="1:12" ht="15" customHeight="1">
      <c r="A52" s="10"/>
      <c r="B52" s="72" t="s">
        <v>33</v>
      </c>
      <c r="C52" s="72"/>
      <c r="D52" s="73" t="s">
        <v>21</v>
      </c>
      <c r="E52" s="73"/>
      <c r="F52" s="74" t="s">
        <v>34</v>
      </c>
      <c r="G52" s="74"/>
      <c r="I52" s="6"/>
      <c r="J52" s="6"/>
      <c r="L52" s="6"/>
    </row>
    <row r="53" spans="1:12" ht="15.75">
      <c r="A53" s="10"/>
      <c r="B53" s="75" t="s">
        <v>35</v>
      </c>
      <c r="C53" s="75"/>
      <c r="D53" s="73" t="s">
        <v>24</v>
      </c>
      <c r="E53" s="73"/>
      <c r="F53" s="72" t="s">
        <v>36</v>
      </c>
      <c r="G53" s="72"/>
      <c r="I53" s="6"/>
      <c r="J53" s="6"/>
      <c r="L53" s="6"/>
    </row>
    <row r="54" spans="1:12" ht="15.75">
      <c r="A54" s="10"/>
      <c r="B54" s="74" t="s">
        <v>37</v>
      </c>
      <c r="C54" s="74"/>
      <c r="D54" s="76" t="s">
        <v>27</v>
      </c>
      <c r="E54" s="76"/>
      <c r="F54" s="77" t="s">
        <v>38</v>
      </c>
      <c r="G54" s="77"/>
      <c r="I54" s="6"/>
      <c r="J54" s="6"/>
      <c r="L54" s="6"/>
    </row>
    <row r="55" spans="1:12" ht="15.75">
      <c r="A55" s="10"/>
      <c r="B55" s="78"/>
      <c r="C55" s="78"/>
      <c r="D55" s="78"/>
      <c r="E55" s="108"/>
      <c r="F55" s="109"/>
      <c r="G55" s="108"/>
      <c r="I55" s="6"/>
      <c r="J55" s="6"/>
      <c r="L55" s="6"/>
    </row>
    <row r="56" spans="1:12" ht="15.75">
      <c r="A56" s="10"/>
      <c r="B56" s="78"/>
      <c r="C56" s="78"/>
      <c r="D56" s="78"/>
      <c r="E56" s="110"/>
      <c r="F56" s="109"/>
      <c r="G56" s="111"/>
      <c r="I56" s="6"/>
      <c r="J56" s="6"/>
      <c r="L56" s="6"/>
    </row>
    <row r="57" spans="1:12" ht="15.75">
      <c r="A57" s="10"/>
      <c r="B57" s="78"/>
      <c r="C57" s="78"/>
      <c r="D57" s="78"/>
      <c r="E57" s="110"/>
      <c r="F57" s="110"/>
      <c r="G57" s="111"/>
      <c r="I57" s="6"/>
      <c r="J57" s="6"/>
      <c r="L57" s="6"/>
    </row>
    <row r="58" spans="1:12" ht="15.75">
      <c r="A58" s="10"/>
      <c r="B58" s="78"/>
      <c r="C58" s="78"/>
      <c r="D58" s="78"/>
      <c r="E58" s="110"/>
      <c r="F58" s="110"/>
      <c r="G58" s="111"/>
      <c r="I58" s="6"/>
      <c r="J58" s="6"/>
      <c r="L58" s="6"/>
    </row>
    <row r="59" spans="1:12" ht="15.75">
      <c r="A59" s="10"/>
      <c r="B59" s="78"/>
      <c r="C59" s="78"/>
      <c r="D59" s="78"/>
      <c r="E59" s="110"/>
      <c r="F59" s="110"/>
      <c r="G59" s="111"/>
      <c r="I59" s="6"/>
      <c r="J59" s="6"/>
      <c r="L59" s="6"/>
    </row>
    <row r="60" spans="1:12" ht="15" customHeight="1">
      <c r="F60" s="110"/>
      <c r="G60" s="49"/>
      <c r="I60" s="6"/>
      <c r="J60" s="6"/>
      <c r="L60" s="6"/>
    </row>
    <row r="61" spans="1:12">
      <c r="G61" s="49"/>
      <c r="I61" s="6"/>
      <c r="J61" s="6"/>
    </row>
    <row r="62" spans="1:12">
      <c r="G62" s="49"/>
      <c r="L62" s="6"/>
    </row>
    <row r="63" spans="1:12" ht="15" customHeight="1">
      <c r="I63" s="6"/>
      <c r="J63" s="6"/>
      <c r="L63" s="6"/>
    </row>
    <row r="64" spans="1:12" ht="15" customHeight="1">
      <c r="I64" s="6"/>
      <c r="J64" s="6"/>
    </row>
    <row r="65" ht="15" customHeight="1"/>
    <row r="66" ht="15" customHeight="1"/>
    <row r="67" ht="15" customHeight="1"/>
    <row r="68" ht="15" customHeight="1"/>
    <row r="69" ht="15" customHeight="1"/>
    <row r="70" ht="15" customHeight="1"/>
  </sheetData>
  <mergeCells count="10">
    <mergeCell ref="B53:C53"/>
    <mergeCell ref="F53:G53"/>
    <mergeCell ref="B54:C54"/>
    <mergeCell ref="F54:G54"/>
    <mergeCell ref="B6:G6"/>
    <mergeCell ref="B7:G7"/>
    <mergeCell ref="B8:G8"/>
    <mergeCell ref="B10:G10"/>
    <mergeCell ref="B52:C52"/>
    <mergeCell ref="F52:G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colectora</vt:lpstr>
      <vt:lpstr>fimovit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Miloidis Turbi Perez</dc:creator>
  <cp:lastModifiedBy>Miloidis Turbi Perez</cp:lastModifiedBy>
  <dcterms:created xsi:type="dcterms:W3CDTF">2022-04-08T19:31:30Z</dcterms:created>
  <dcterms:modified xsi:type="dcterms:W3CDTF">2022-04-08T19:32:47Z</dcterms:modified>
</cp:coreProperties>
</file>