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297B4FAC-DD73-46E7-85DC-85BC07919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ECTOR SEPTIEMBRE  2022" sheetId="1" r:id="rId1"/>
    <sheet name=" NUEVA COLECTORA JUNIO 2022" sheetId="2" r:id="rId2"/>
  </sheets>
  <definedNames>
    <definedName name="_xlnm.Print_Titles" localSheetId="0">'COLECTOR SEPTIEMBRE  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2" l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F56" i="1"/>
  <c r="E56" i="1"/>
  <c r="G28" i="1" l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F44" i="2"/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</calcChain>
</file>

<file path=xl/sharedStrings.xml><?xml version="1.0" encoding="utf-8"?>
<sst xmlns="http://schemas.openxmlformats.org/spreadsheetml/2006/main" count="64" uniqueCount="43">
  <si>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</si>
  <si>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</si>
  <si>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</si>
  <si>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</si>
  <si>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</si>
  <si>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</si>
  <si>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</si>
  <si>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</si>
  <si>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</si>
  <si>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</si>
  <si>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</si>
  <si>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</si>
  <si>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</si>
  <si>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</si>
  <si>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</si>
  <si>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</si>
  <si>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</si>
  <si>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</si>
  <si>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</si>
  <si>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</si>
  <si>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</si>
  <si>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</si>
  <si>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</si>
  <si>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</si>
  <si>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</si>
  <si>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</si>
  <si>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>NOTA DEBITO</t>
  </si>
  <si>
    <t xml:space="preserve">                                            Licda Ruth Garcia</t>
  </si>
  <si>
    <t xml:space="preserve">                                      Contadora  General</t>
  </si>
  <si>
    <t xml:space="preserve">                                          Revisado por</t>
  </si>
  <si>
    <t>Del 01 a 30 de Septiembre 2022</t>
  </si>
  <si>
    <t>LIB-2544</t>
  </si>
  <si>
    <t>PAGO NCF. 8810-8848 SEG. DE PERSONA</t>
  </si>
  <si>
    <t>LIB-2597</t>
  </si>
  <si>
    <t>PAGO NCF.24515 SEG. DE PERSONA</t>
  </si>
  <si>
    <t>LIB-2908</t>
  </si>
  <si>
    <t>PAGO NCF. 108 SEG. DE PERSONA</t>
  </si>
  <si>
    <t>LIB-2646</t>
  </si>
  <si>
    <t>PAGO NCF.232 SEG. DE PERSONA</t>
  </si>
  <si>
    <t>LIB2764</t>
  </si>
  <si>
    <t>PAGO NCF7040 SEG. DE PERSONA</t>
  </si>
  <si>
    <t>Del 01 al 30 de Septiembre 2022</t>
  </si>
  <si>
    <t>DP NO OMSA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</si>
</sst>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1"/>
      <color theme="1"/>
      <name val="Garamond"/>
      <family val="1"/>
    </font>
    <font>
      <sz val="12"/>
      <name val="Arioso"/>
    </font>
    <font>
      <i/>
      <sz val="12"/>
      <name val="Arioso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i/>
      <sz val="13"/>
      <color theme="1"/>
      <name val="Garamond"/>
      <family val="1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5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0" fontId="19" fillId="0" borderId="0" xfId="0" applyFont="1"/>
    <xf numFmtId="43" fontId="0" fillId="0" borderId="0" xfId="1" applyFont="1" applyFill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3" fillId="33" borderId="12" xfId="0" applyFont="1" applyFill="1" applyBorder="1" applyAlignment="1">
      <alignment horizontal="center"/>
    </xf>
    <xf numFmtId="43" fontId="23" fillId="33" borderId="12" xfId="1" applyFont="1" applyFill="1" applyBorder="1"/>
    <xf numFmtId="43" fontId="24" fillId="33" borderId="12" xfId="1" applyFont="1" applyFill="1" applyBorder="1"/>
    <xf numFmtId="43" fontId="32" fillId="33" borderId="13" xfId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27" fillId="0" borderId="0" xfId="0" applyNumberFormat="1" applyFont="1"/>
    <xf numFmtId="43" fontId="21" fillId="0" borderId="0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0" fontId="32" fillId="33" borderId="14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2" fillId="33" borderId="16" xfId="1" applyFont="1" applyFill="1" applyBorder="1" applyAlignment="1">
      <alignment horizontal="center"/>
    </xf>
    <xf numFmtId="43" fontId="27" fillId="0" borderId="0" xfId="0" applyNumberFormat="1" applyFont="1" applyFill="1"/>
    <xf numFmtId="0" fontId="33" fillId="34" borderId="17" xfId="0" applyFont="1" applyFill="1" applyBorder="1" applyAlignment="1">
      <alignment horizontal="center"/>
    </xf>
    <xf numFmtId="0" fontId="22" fillId="34" borderId="18" xfId="0" applyFont="1" applyFill="1" applyBorder="1" applyAlignment="1">
      <alignment horizontal="center"/>
    </xf>
    <xf numFmtId="0" fontId="31" fillId="34" borderId="18" xfId="0" applyFont="1" applyFill="1" applyBorder="1" applyAlignment="1">
      <alignment horizontal="center"/>
    </xf>
    <xf numFmtId="43" fontId="31" fillId="34" borderId="18" xfId="1" applyFont="1" applyFill="1" applyBorder="1" applyAlignment="1">
      <alignment vertical="center"/>
    </xf>
    <xf numFmtId="43" fontId="22" fillId="34" borderId="19" xfId="1" applyFont="1" applyFill="1" applyBorder="1"/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22" fillId="33" borderId="14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43" fontId="22" fillId="33" borderId="20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31" fillId="33" borderId="18" xfId="0" applyFont="1" applyFill="1" applyBorder="1" applyAlignment="1">
      <alignment horizontal="center" vertical="center"/>
    </xf>
    <xf numFmtId="43" fontId="31" fillId="33" borderId="18" xfId="1" applyFont="1" applyFill="1" applyBorder="1" applyAlignment="1">
      <alignment vertical="center"/>
    </xf>
    <xf numFmtId="43" fontId="31" fillId="33" borderId="19" xfId="1" applyFont="1" applyFill="1" applyBorder="1" applyAlignment="1">
      <alignment vertical="center"/>
    </xf>
    <xf numFmtId="0" fontId="32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2" fillId="33" borderId="21" xfId="1" applyFont="1" applyFill="1" applyBorder="1" applyAlignment="1">
      <alignment horizontal="center"/>
    </xf>
    <xf numFmtId="43" fontId="23" fillId="0" borderId="0" xfId="1" applyFont="1" applyFill="1" applyBorder="1"/>
    <xf numFmtId="43" fontId="22" fillId="0" borderId="0" xfId="1" applyFont="1" applyFill="1"/>
    <xf numFmtId="43" fontId="20" fillId="0" borderId="0" xfId="1" applyFont="1" applyFill="1"/>
    <xf numFmtId="43" fontId="30" fillId="0" borderId="0" xfId="1" applyFont="1"/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Fill="1" applyAlignment="1">
      <alignment horizontal="center"/>
    </xf>
    <xf numFmtId="43" fontId="35" fillId="0" borderId="0" xfId="1" applyFont="1"/>
    <xf numFmtId="43" fontId="34" fillId="0" borderId="0" xfId="1" applyFont="1" applyFill="1"/>
    <xf numFmtId="0" fontId="34" fillId="0" borderId="0" xfId="0" applyFont="1"/>
    <xf numFmtId="43" fontId="36" fillId="0" borderId="10" xfId="1" applyFont="1" applyFill="1" applyBorder="1"/>
    <xf numFmtId="43" fontId="36" fillId="0" borderId="10" xfId="1" applyFont="1" applyBorder="1"/>
    <xf numFmtId="43" fontId="37" fillId="0" borderId="10" xfId="1" applyFont="1" applyFill="1" applyBorder="1"/>
    <xf numFmtId="14" fontId="36" fillId="0" borderId="10" xfId="0" applyNumberFormat="1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43" fontId="38" fillId="0" borderId="10" xfId="1" applyFont="1" applyFill="1" applyBorder="1"/>
    <xf numFmtId="0" fontId="37" fillId="0" borderId="10" xfId="0" applyFont="1" applyFill="1" applyBorder="1" applyAlignment="1">
      <alignment horizontal="center"/>
    </xf>
    <xf numFmtId="43" fontId="39" fillId="0" borderId="10" xfId="1" applyFont="1" applyBorder="1"/>
    <xf numFmtId="0" fontId="36" fillId="0" borderId="10" xfId="0" applyFont="1" applyBorder="1" applyAlignment="1">
      <alignment horizontal="center"/>
    </xf>
    <xf numFmtId="14" fontId="40" fillId="33" borderId="17" xfId="0" applyNumberFormat="1" applyFont="1" applyFill="1" applyBorder="1" applyAlignment="1">
      <alignment horizontal="center" vertical="center"/>
    </xf>
    <xf numFmtId="14" fontId="41" fillId="0" borderId="22" xfId="0" applyNumberFormat="1" applyFont="1" applyFill="1" applyBorder="1" applyAlignment="1">
      <alignment horizontal="center"/>
    </xf>
    <xf numFmtId="0" fontId="42" fillId="0" borderId="23" xfId="0" applyFont="1" applyBorder="1" applyAlignment="1">
      <alignment horizontal="center"/>
    </xf>
    <xf numFmtId="0" fontId="43" fillId="0" borderId="23" xfId="0" applyFont="1" applyFill="1" applyBorder="1" applyAlignment="1">
      <alignment horizontal="center"/>
    </xf>
    <xf numFmtId="43" fontId="37" fillId="0" borderId="23" xfId="1" applyFont="1" applyFill="1" applyBorder="1"/>
    <xf numFmtId="43" fontId="43" fillId="0" borderId="23" xfId="1" applyFont="1" applyFill="1" applyBorder="1"/>
    <xf numFmtId="43" fontId="42" fillId="0" borderId="24" xfId="1" applyFont="1" applyFill="1" applyBorder="1"/>
    <xf numFmtId="14" fontId="41" fillId="0" borderId="25" xfId="0" applyNumberFormat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left"/>
    </xf>
    <xf numFmtId="43" fontId="43" fillId="0" borderId="10" xfId="1" applyFont="1" applyFill="1" applyBorder="1"/>
    <xf numFmtId="0" fontId="42" fillId="0" borderId="10" xfId="0" applyFont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43" fontId="42" fillId="0" borderId="10" xfId="1" applyFont="1" applyFill="1" applyBorder="1"/>
    <xf numFmtId="0" fontId="43" fillId="0" borderId="10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left"/>
    </xf>
    <xf numFmtId="0" fontId="44" fillId="0" borderId="10" xfId="0" applyFont="1" applyFill="1" applyBorder="1" applyAlignment="1">
      <alignment horizontal="center"/>
    </xf>
    <xf numFmtId="43" fontId="42" fillId="0" borderId="10" xfId="0" applyNumberFormat="1" applyFont="1" applyBorder="1" applyAlignment="1">
      <alignment horizontal="center"/>
    </xf>
    <xf numFmtId="43" fontId="37" fillId="0" borderId="10" xfId="1" applyFont="1" applyFill="1" applyBorder="1" applyAlignment="1">
      <alignment horizontal="center"/>
    </xf>
    <xf numFmtId="43" fontId="24" fillId="0" borderId="15" xfId="1" applyFont="1" applyFill="1" applyBorder="1"/>
    <xf numFmtId="43" fontId="22" fillId="0" borderId="21" xfId="1" applyFont="1" applyFill="1" applyBorder="1" applyAlignment="1">
      <alignment horizontal="center"/>
    </xf>
    <xf numFmtId="43" fontId="31" fillId="0" borderId="18" xfId="1" applyFont="1" applyFill="1" applyBorder="1" applyAlignment="1">
      <alignment vertical="center"/>
    </xf>
    <xf numFmtId="43" fontId="22" fillId="0" borderId="0" xfId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1" fillId="33" borderId="11" xfId="0" applyFont="1" applyFill="1" applyBorder="1" applyAlignment="1">
      <alignment horizontal="center"/>
    </xf>
    <xf numFmtId="0" fontId="31" fillId="33" borderId="12" xfId="0" applyFont="1" applyFill="1" applyBorder="1" applyAlignment="1">
      <alignment horizontal="center"/>
    </xf>
    <xf numFmtId="0" fontId="31" fillId="33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31" fillId="33" borderId="14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371093</xdr:colOff>
      <xdr:row>0</xdr:row>
      <xdr:rowOff>1143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1943088</xdr:colOff>
      <xdr:row>0</xdr:row>
      <xdr:rowOff>62344</xdr:rowOff>
    </xdr:from>
    <xdr:to>
      <xdr:col>4</xdr:col>
      <xdr:colOff>180974</xdr:colOff>
      <xdr:row>3</xdr:row>
      <xdr:rowOff>47625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010013" y="290944"/>
          <a:ext cx="962036" cy="671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0</xdr:rowOff>
    </xdr:from>
    <xdr:to>
      <xdr:col>3</xdr:col>
      <xdr:colOff>466725</xdr:colOff>
      <xdr:row>3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90500"/>
          <a:ext cx="16573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1419220</xdr:colOff>
      <xdr:row>1</xdr:row>
      <xdr:rowOff>15526</xdr:rowOff>
    </xdr:from>
    <xdr:to>
      <xdr:col>4</xdr:col>
      <xdr:colOff>542924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05220" y="206026"/>
          <a:ext cx="809629" cy="6131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topLeftCell="A42" workbookViewId="0">
      <selection activeCell="I58" sqref="I58"/>
    </sheetView>
  </sheetViews>
  <sheetFormatPr baseColWidth="10" defaultRowHeight="18" customHeight="1"/>
  <cols>
    <col min="1" max="1" width="3.140625" style="1" customWidth="1"/>
    <col min="2" max="2" width="12.42578125" style="8" customWidth="1"/>
    <col min="3" max="3" width="15.42578125" style="8" customWidth="1"/>
    <col min="4" max="4" width="40.85546875" style="10" customWidth="1"/>
    <col min="5" max="5" width="16" style="73" customWidth="1"/>
    <col min="6" max="6" width="16.28515625" style="6" customWidth="1"/>
    <col min="7" max="7" width="22.28515625" style="1" customWidth="1"/>
    <col min="8" max="16384" width="11.42578125" style="1"/>
  </cols>
  <sheetData>
    <row r="1" spans="1:7" s="12" customFormat="1" ht="18" customHeight="1">
      <c r="B1" s="75"/>
      <c r="C1" s="76"/>
      <c r="D1" s="75"/>
      <c r="E1" s="77"/>
      <c r="F1" s="78"/>
      <c r="G1" s="79"/>
    </row>
    <row r="2" spans="1:7" s="12" customFormat="1" ht="18" customHeight="1">
      <c r="B2" s="75"/>
      <c r="C2" s="76"/>
      <c r="D2" s="75"/>
      <c r="E2" s="77"/>
      <c r="F2" s="78"/>
      <c r="G2" s="79"/>
    </row>
    <row r="3" spans="1:7" s="12" customFormat="1" ht="18" customHeight="1">
      <c r="B3" s="75"/>
      <c r="C3" s="76"/>
      <c r="D3" s="75"/>
      <c r="E3" s="77"/>
      <c r="F3" s="78"/>
      <c r="G3" s="79"/>
    </row>
    <row r="4" spans="1:7" s="12" customFormat="1" ht="18" customHeight="1">
      <c r="B4" s="114" t="s">
        <v>9</v>
      </c>
      <c r="C4" s="114"/>
      <c r="D4" s="114"/>
      <c r="E4" s="114"/>
      <c r="F4" s="114"/>
      <c r="G4" s="114"/>
    </row>
    <row r="5" spans="1:7" s="12" customFormat="1" ht="18" customHeight="1">
      <c r="B5" s="114" t="s">
        <v>8</v>
      </c>
      <c r="C5" s="114"/>
      <c r="D5" s="114"/>
      <c r="E5" s="114"/>
      <c r="F5" s="114"/>
      <c r="G5" s="114"/>
    </row>
    <row r="6" spans="1:7" s="12" customFormat="1" ht="18" customHeight="1">
      <c r="B6" s="114" t="s">
        <v>30</v>
      </c>
      <c r="C6" s="114"/>
      <c r="D6" s="114"/>
      <c r="E6" s="114"/>
      <c r="F6" s="114"/>
      <c r="G6" s="114"/>
    </row>
    <row r="7" spans="1:7" s="12" customFormat="1" ht="18" customHeight="1" thickBot="1">
      <c r="B7" s="74"/>
      <c r="C7" s="14"/>
      <c r="D7" s="74"/>
      <c r="E7" s="15"/>
      <c r="F7" s="16"/>
      <c r="G7" s="17"/>
    </row>
    <row r="8" spans="1:7" ht="18" customHeight="1" thickBot="1">
      <c r="A8" s="12"/>
      <c r="B8" s="116" t="s">
        <v>7</v>
      </c>
      <c r="C8" s="117"/>
      <c r="D8" s="117"/>
      <c r="E8" s="117"/>
      <c r="F8" s="117"/>
      <c r="G8" s="118"/>
    </row>
    <row r="9" spans="1:7" ht="18" customHeight="1">
      <c r="A9" s="12"/>
      <c r="B9" s="47"/>
      <c r="C9" s="48"/>
      <c r="D9" s="49"/>
      <c r="E9" s="50"/>
      <c r="F9" s="110"/>
      <c r="G9" s="51" t="s">
        <v>6</v>
      </c>
    </row>
    <row r="10" spans="1:7" ht="18" customHeight="1" thickBot="1">
      <c r="A10" s="12"/>
      <c r="B10" s="67" t="s">
        <v>0</v>
      </c>
      <c r="C10" s="68" t="s">
        <v>13</v>
      </c>
      <c r="D10" s="68" t="s">
        <v>2</v>
      </c>
      <c r="E10" s="69" t="s">
        <v>3</v>
      </c>
      <c r="F10" s="111" t="s">
        <v>4</v>
      </c>
      <c r="G10" s="69" t="s">
        <v>5</v>
      </c>
    </row>
    <row r="11" spans="1:7" s="2" customFormat="1" ht="18" customHeight="1" thickBot="1">
      <c r="A11" s="18"/>
      <c r="B11" s="91">
        <v>44804</v>
      </c>
      <c r="C11" s="92"/>
      <c r="D11" s="93" t="s">
        <v>6</v>
      </c>
      <c r="E11" s="94"/>
      <c r="F11" s="95"/>
      <c r="G11" s="96">
        <v>79554427.409999996</v>
      </c>
    </row>
    <row r="12" spans="1:7" s="2" customFormat="1" ht="18" customHeight="1" thickBot="1">
      <c r="A12" s="18"/>
      <c r="B12" s="97">
        <v>44805</v>
      </c>
      <c r="C12" s="98"/>
      <c r="D12" s="99"/>
      <c r="E12" s="80">
        <v>628340</v>
      </c>
      <c r="F12" s="100"/>
      <c r="G12" s="96">
        <f>SUM(G11+E12)</f>
        <v>80182767.409999996</v>
      </c>
    </row>
    <row r="13" spans="1:7" s="2" customFormat="1" ht="18" customHeight="1" thickBot="1">
      <c r="A13" s="18"/>
      <c r="B13" s="97">
        <v>44806</v>
      </c>
      <c r="C13" s="98"/>
      <c r="D13" s="101"/>
      <c r="E13" s="80">
        <v>615075</v>
      </c>
      <c r="F13" s="103"/>
      <c r="G13" s="96">
        <f t="shared" ref="G13:G17" si="0">SUM(G12+E13)</f>
        <v>80797842.409999996</v>
      </c>
    </row>
    <row r="14" spans="1:7" s="2" customFormat="1" ht="18" customHeight="1" thickBot="1">
      <c r="A14" s="18"/>
      <c r="B14" s="97">
        <v>44807</v>
      </c>
      <c r="C14" s="101"/>
      <c r="D14" s="102"/>
      <c r="E14" s="80">
        <v>354905</v>
      </c>
      <c r="F14" s="103"/>
      <c r="G14" s="96">
        <f t="shared" si="0"/>
        <v>81152747.409999996</v>
      </c>
    </row>
    <row r="15" spans="1:7" ht="18" customHeight="1" thickBot="1">
      <c r="A15" s="12"/>
      <c r="B15" s="97">
        <v>44808</v>
      </c>
      <c r="C15" s="102"/>
      <c r="D15" s="104"/>
      <c r="E15" s="80">
        <v>207455</v>
      </c>
      <c r="F15" s="103"/>
      <c r="G15" s="96">
        <f t="shared" si="0"/>
        <v>81360202.409999996</v>
      </c>
    </row>
    <row r="16" spans="1:7" s="34" customFormat="1" ht="18" customHeight="1" thickBot="1">
      <c r="A16" s="12"/>
      <c r="B16" s="97">
        <v>44809</v>
      </c>
      <c r="C16" s="105"/>
      <c r="D16" s="106"/>
      <c r="E16" s="80">
        <v>639730</v>
      </c>
      <c r="F16" s="103"/>
      <c r="G16" s="96">
        <f t="shared" si="0"/>
        <v>81999932.409999996</v>
      </c>
    </row>
    <row r="17" spans="1:7" ht="18" customHeight="1" thickBot="1">
      <c r="A17" s="12"/>
      <c r="B17" s="97">
        <v>44810</v>
      </c>
      <c r="C17" s="102"/>
      <c r="D17" s="102"/>
      <c r="E17" s="80">
        <v>648390</v>
      </c>
      <c r="F17" s="103"/>
      <c r="G17" s="96">
        <f t="shared" si="0"/>
        <v>82648322.409999996</v>
      </c>
    </row>
    <row r="18" spans="1:7" s="34" customFormat="1" ht="18" customHeight="1" thickBot="1">
      <c r="A18" s="12"/>
      <c r="B18" s="97">
        <v>44810</v>
      </c>
      <c r="C18" s="102"/>
      <c r="D18" s="101" t="s">
        <v>26</v>
      </c>
      <c r="E18" s="80"/>
      <c r="F18" s="103">
        <v>200</v>
      </c>
      <c r="G18" s="96">
        <f>SUM(G17-F18)</f>
        <v>82648122.409999996</v>
      </c>
    </row>
    <row r="19" spans="1:7" s="34" customFormat="1" ht="18" customHeight="1" thickBot="1">
      <c r="A19" s="12"/>
      <c r="B19" s="97">
        <v>44811</v>
      </c>
      <c r="C19" s="102"/>
      <c r="D19" s="101"/>
      <c r="E19" s="80">
        <v>649955</v>
      </c>
      <c r="F19" s="103"/>
      <c r="G19" s="96">
        <f>SUM(G18+E19)</f>
        <v>83298077.409999996</v>
      </c>
    </row>
    <row r="20" spans="1:7" s="34" customFormat="1" ht="18" customHeight="1" thickBot="1">
      <c r="A20" s="12"/>
      <c r="B20" s="97">
        <v>44812</v>
      </c>
      <c r="C20" s="102"/>
      <c r="D20" s="101"/>
      <c r="E20" s="80">
        <v>622625</v>
      </c>
      <c r="F20" s="103"/>
      <c r="G20" s="96">
        <f>SUM(G19+E20)</f>
        <v>83920702.409999996</v>
      </c>
    </row>
    <row r="21" spans="1:7" s="34" customFormat="1" ht="18" customHeight="1" thickBot="1">
      <c r="A21" s="12"/>
      <c r="B21" s="97">
        <v>44812</v>
      </c>
      <c r="C21" s="102"/>
      <c r="D21" s="101" t="s">
        <v>26</v>
      </c>
      <c r="E21" s="80"/>
      <c r="F21" s="103">
        <v>50</v>
      </c>
      <c r="G21" s="96">
        <f>SUM(G20-F21)</f>
        <v>83920652.409999996</v>
      </c>
    </row>
    <row r="22" spans="1:7" s="34" customFormat="1" ht="18" customHeight="1" thickBot="1">
      <c r="A22" s="12"/>
      <c r="B22" s="97">
        <v>44812</v>
      </c>
      <c r="C22" s="102"/>
      <c r="D22" s="101" t="s">
        <v>26</v>
      </c>
      <c r="E22" s="80"/>
      <c r="F22" s="103">
        <v>115</v>
      </c>
      <c r="G22" s="96">
        <f>SUM(G21-F22)</f>
        <v>83920537.409999996</v>
      </c>
    </row>
    <row r="23" spans="1:7" s="34" customFormat="1" ht="18" customHeight="1" thickBot="1">
      <c r="A23" s="12"/>
      <c r="B23" s="97">
        <v>44813</v>
      </c>
      <c r="C23" s="102"/>
      <c r="D23" s="107"/>
      <c r="E23" s="80">
        <v>629080</v>
      </c>
      <c r="F23" s="103"/>
      <c r="G23" s="96">
        <f t="shared" ref="G23:G27" si="1">SUM(G22-F23)</f>
        <v>83920537.409999996</v>
      </c>
    </row>
    <row r="24" spans="1:7" s="34" customFormat="1" ht="18" customHeight="1" thickBot="1">
      <c r="A24" s="12"/>
      <c r="B24" s="97">
        <v>44814</v>
      </c>
      <c r="C24" s="102"/>
      <c r="D24" s="102"/>
      <c r="E24" s="80">
        <v>336840</v>
      </c>
      <c r="F24" s="103"/>
      <c r="G24" s="96">
        <f t="shared" si="1"/>
        <v>83920537.409999996</v>
      </c>
    </row>
    <row r="25" spans="1:7" s="34" customFormat="1" ht="18" customHeight="1" thickBot="1">
      <c r="A25" s="12"/>
      <c r="B25" s="97">
        <v>44815</v>
      </c>
      <c r="C25" s="102"/>
      <c r="D25" s="102"/>
      <c r="E25" s="80">
        <v>186365</v>
      </c>
      <c r="F25" s="103"/>
      <c r="G25" s="96">
        <f t="shared" si="1"/>
        <v>83920537.409999996</v>
      </c>
    </row>
    <row r="26" spans="1:7" s="34" customFormat="1" ht="18" customHeight="1" thickBot="1">
      <c r="A26" s="12"/>
      <c r="B26" s="97">
        <v>44816</v>
      </c>
      <c r="C26" s="102"/>
      <c r="D26" s="102"/>
      <c r="E26" s="80">
        <v>661420</v>
      </c>
      <c r="F26" s="103"/>
      <c r="G26" s="96">
        <f t="shared" si="1"/>
        <v>83920537.409999996</v>
      </c>
    </row>
    <row r="27" spans="1:7" s="34" customFormat="1" ht="18" customHeight="1" thickBot="1">
      <c r="A27" s="12"/>
      <c r="B27" s="97">
        <v>44816</v>
      </c>
      <c r="C27" s="102"/>
      <c r="D27" s="101" t="s">
        <v>26</v>
      </c>
      <c r="E27" s="80"/>
      <c r="F27" s="103">
        <v>500</v>
      </c>
      <c r="G27" s="96">
        <f t="shared" si="1"/>
        <v>83920037.409999996</v>
      </c>
    </row>
    <row r="28" spans="1:7" s="34" customFormat="1" ht="18" customHeight="1" thickBot="1">
      <c r="A28" s="12"/>
      <c r="B28" s="97">
        <v>44816</v>
      </c>
      <c r="C28" s="105" t="s">
        <v>31</v>
      </c>
      <c r="D28" s="106" t="s">
        <v>32</v>
      </c>
      <c r="E28" s="80"/>
      <c r="F28" s="103">
        <v>19978879.68</v>
      </c>
      <c r="G28" s="96">
        <f>SUM(G26-F28)</f>
        <v>63941657.729999997</v>
      </c>
    </row>
    <row r="29" spans="1:7" s="34" customFormat="1" ht="18" customHeight="1" thickBot="1">
      <c r="A29" s="12"/>
      <c r="B29" s="97">
        <v>44816</v>
      </c>
      <c r="C29" s="105" t="s">
        <v>33</v>
      </c>
      <c r="D29" s="106" t="s">
        <v>34</v>
      </c>
      <c r="E29" s="80"/>
      <c r="F29" s="103">
        <v>1146819</v>
      </c>
      <c r="G29" s="96">
        <f>SUM(G28-F29)</f>
        <v>62794838.729999997</v>
      </c>
    </row>
    <row r="30" spans="1:7" s="34" customFormat="1" ht="18" customHeight="1" thickBot="1">
      <c r="A30" s="12"/>
      <c r="B30" s="97">
        <v>44817</v>
      </c>
      <c r="C30" s="102"/>
      <c r="D30" s="102"/>
      <c r="E30" s="80">
        <v>633175</v>
      </c>
      <c r="F30" s="103"/>
      <c r="G30" s="96">
        <f>SUM(G29+E30)</f>
        <v>63428013.729999997</v>
      </c>
    </row>
    <row r="31" spans="1:7" s="34" customFormat="1" ht="18" customHeight="1" thickBot="1">
      <c r="A31" s="12"/>
      <c r="B31" s="97">
        <v>44817</v>
      </c>
      <c r="C31" s="102"/>
      <c r="D31" s="101" t="s">
        <v>26</v>
      </c>
      <c r="E31" s="80"/>
      <c r="F31" s="103">
        <v>985</v>
      </c>
      <c r="G31" s="96">
        <f>SUM(G30-F31)</f>
        <v>63427028.729999997</v>
      </c>
    </row>
    <row r="32" spans="1:7" s="34" customFormat="1" ht="18" customHeight="1" thickBot="1">
      <c r="A32" s="12"/>
      <c r="B32" s="97">
        <v>44818</v>
      </c>
      <c r="C32" s="101"/>
      <c r="D32" s="101"/>
      <c r="E32" s="80">
        <v>628925</v>
      </c>
      <c r="F32" s="103"/>
      <c r="G32" s="96">
        <f>SUM(G31+E32)</f>
        <v>64055953.729999997</v>
      </c>
    </row>
    <row r="33" spans="1:9" s="34" customFormat="1" ht="18" customHeight="1" thickBot="1">
      <c r="A33" s="12"/>
      <c r="B33" s="97">
        <v>44818</v>
      </c>
      <c r="C33" s="105" t="s">
        <v>35</v>
      </c>
      <c r="D33" s="106" t="s">
        <v>36</v>
      </c>
      <c r="E33" s="80"/>
      <c r="F33" s="103">
        <v>112500</v>
      </c>
      <c r="G33" s="96">
        <f>SUM(G32-F33)</f>
        <v>63943453.729999997</v>
      </c>
    </row>
    <row r="34" spans="1:9" s="34" customFormat="1" ht="18" customHeight="1" thickBot="1">
      <c r="A34" s="12"/>
      <c r="B34" s="97">
        <v>44819</v>
      </c>
      <c r="C34" s="101"/>
      <c r="D34" s="101"/>
      <c r="E34" s="80">
        <v>1168858.6000000001</v>
      </c>
      <c r="F34" s="103"/>
      <c r="G34" s="96">
        <f>SUM(G33+E34)</f>
        <v>65112312.329999998</v>
      </c>
    </row>
    <row r="35" spans="1:9" s="34" customFormat="1" ht="18" customHeight="1" thickBot="1">
      <c r="A35" s="12"/>
      <c r="B35" s="97">
        <v>44820</v>
      </c>
      <c r="C35" s="105"/>
      <c r="D35" s="101"/>
      <c r="E35" s="80">
        <v>591585</v>
      </c>
      <c r="F35" s="103"/>
      <c r="G35" s="96">
        <f t="shared" ref="G35:G38" si="2">SUM(G34+E35)</f>
        <v>65703897.329999998</v>
      </c>
    </row>
    <row r="36" spans="1:9" s="34" customFormat="1" ht="18" customHeight="1" thickBot="1">
      <c r="A36" s="12"/>
      <c r="B36" s="97">
        <v>44821</v>
      </c>
      <c r="C36" s="101"/>
      <c r="D36" s="101"/>
      <c r="E36" s="80">
        <v>342035</v>
      </c>
      <c r="F36" s="103"/>
      <c r="G36" s="96">
        <f t="shared" si="2"/>
        <v>66045932.329999998</v>
      </c>
    </row>
    <row r="37" spans="1:9" s="34" customFormat="1" ht="18" customHeight="1" thickBot="1">
      <c r="A37" s="12"/>
      <c r="B37" s="97">
        <v>44822</v>
      </c>
      <c r="C37" s="101"/>
      <c r="D37" s="101"/>
      <c r="E37" s="80">
        <v>153650</v>
      </c>
      <c r="F37" s="103"/>
      <c r="G37" s="96">
        <f t="shared" si="2"/>
        <v>66199582.329999998</v>
      </c>
    </row>
    <row r="38" spans="1:9" s="34" customFormat="1" ht="18" customHeight="1" thickBot="1">
      <c r="A38" s="12"/>
      <c r="B38" s="97">
        <v>44823</v>
      </c>
      <c r="C38" s="105"/>
      <c r="D38" s="106"/>
      <c r="E38" s="80">
        <v>11055</v>
      </c>
      <c r="F38" s="103"/>
      <c r="G38" s="96">
        <f t="shared" si="2"/>
        <v>66210637.329999998</v>
      </c>
    </row>
    <row r="39" spans="1:9" s="34" customFormat="1" ht="18" customHeight="1" thickBot="1">
      <c r="A39" s="12"/>
      <c r="B39" s="97">
        <v>44824</v>
      </c>
      <c r="C39" s="101"/>
      <c r="D39" s="101"/>
      <c r="E39" s="80">
        <v>468035</v>
      </c>
      <c r="F39" s="103"/>
      <c r="G39" s="96">
        <f>SUM(G38+E39)</f>
        <v>66678672.329999998</v>
      </c>
    </row>
    <row r="40" spans="1:9" s="34" customFormat="1" ht="18" customHeight="1" thickBot="1">
      <c r="A40" s="12"/>
      <c r="B40" s="97">
        <v>44824</v>
      </c>
      <c r="C40" s="101"/>
      <c r="D40" s="101" t="s">
        <v>26</v>
      </c>
      <c r="E40" s="80"/>
      <c r="F40" s="103">
        <v>100</v>
      </c>
      <c r="G40" s="96">
        <f>SUM(G39-F40)</f>
        <v>66678572.329999998</v>
      </c>
    </row>
    <row r="41" spans="1:9" s="34" customFormat="1" ht="18" customHeight="1" thickBot="1">
      <c r="A41" s="12"/>
      <c r="B41" s="97">
        <v>44824</v>
      </c>
      <c r="C41" s="101"/>
      <c r="D41" s="101" t="s">
        <v>26</v>
      </c>
      <c r="E41" s="80"/>
      <c r="F41" s="103">
        <v>50</v>
      </c>
      <c r="G41" s="96">
        <f t="shared" ref="G41:G55" si="3">SUM(G40+E41-F41)</f>
        <v>66678522.329999998</v>
      </c>
    </row>
    <row r="42" spans="1:9" s="34" customFormat="1" ht="18" customHeight="1" thickBot="1">
      <c r="A42" s="12"/>
      <c r="B42" s="97">
        <v>44825</v>
      </c>
      <c r="C42" s="98"/>
      <c r="D42" s="101"/>
      <c r="E42" s="80">
        <v>613790</v>
      </c>
      <c r="F42" s="103"/>
      <c r="G42" s="96">
        <f t="shared" si="3"/>
        <v>67292312.329999998</v>
      </c>
    </row>
    <row r="43" spans="1:9" s="34" customFormat="1" ht="18" customHeight="1" thickBot="1">
      <c r="A43" s="12"/>
      <c r="B43" s="97">
        <v>44825</v>
      </c>
      <c r="C43" s="98"/>
      <c r="D43" s="101" t="s">
        <v>42</v>
      </c>
      <c r="E43" s="80">
        <v>46602</v>
      </c>
      <c r="F43" s="103"/>
      <c r="G43" s="96">
        <f t="shared" si="3"/>
        <v>67338914.329999998</v>
      </c>
    </row>
    <row r="44" spans="1:9" s="34" customFormat="1" ht="18" customHeight="1" thickBot="1">
      <c r="A44" s="12"/>
      <c r="B44" s="97">
        <v>44825</v>
      </c>
      <c r="C44" s="105" t="s">
        <v>37</v>
      </c>
      <c r="D44" s="106" t="s">
        <v>38</v>
      </c>
      <c r="E44" s="80"/>
      <c r="F44" s="103">
        <v>970580.17</v>
      </c>
      <c r="G44" s="96">
        <f t="shared" si="3"/>
        <v>66368334.159999996</v>
      </c>
    </row>
    <row r="45" spans="1:9" s="34" customFormat="1" ht="18" customHeight="1" thickBot="1">
      <c r="A45" s="12"/>
      <c r="B45" s="97">
        <v>44826</v>
      </c>
      <c r="C45" s="101"/>
      <c r="D45" s="101"/>
      <c r="E45" s="80">
        <v>595635</v>
      </c>
      <c r="F45" s="103"/>
      <c r="G45" s="96">
        <f t="shared" si="3"/>
        <v>66963969.159999996</v>
      </c>
      <c r="I45" s="4"/>
    </row>
    <row r="46" spans="1:9" s="2" customFormat="1" ht="18" customHeight="1" thickBot="1">
      <c r="A46" s="18"/>
      <c r="B46" s="97">
        <v>44827</v>
      </c>
      <c r="C46" s="102"/>
      <c r="D46" s="102"/>
      <c r="E46" s="80">
        <v>594675</v>
      </c>
      <c r="F46" s="103"/>
      <c r="G46" s="96">
        <f t="shared" si="3"/>
        <v>67558644.159999996</v>
      </c>
    </row>
    <row r="47" spans="1:9" s="2" customFormat="1" ht="18" customHeight="1" thickBot="1">
      <c r="A47" s="18"/>
      <c r="B47" s="97">
        <v>44827</v>
      </c>
      <c r="C47" s="102"/>
      <c r="D47" s="101" t="s">
        <v>26</v>
      </c>
      <c r="E47" s="80"/>
      <c r="F47" s="103">
        <v>150</v>
      </c>
      <c r="G47" s="96">
        <f t="shared" si="3"/>
        <v>67558494.159999996</v>
      </c>
    </row>
    <row r="48" spans="1:9" s="34" customFormat="1" ht="18" customHeight="1" thickBot="1">
      <c r="A48" s="12"/>
      <c r="B48" s="97">
        <v>44828</v>
      </c>
      <c r="C48" s="101"/>
      <c r="D48" s="101"/>
      <c r="E48" s="81">
        <v>232260</v>
      </c>
      <c r="F48" s="103"/>
      <c r="G48" s="96">
        <f t="shared" si="3"/>
        <v>67790754.159999996</v>
      </c>
    </row>
    <row r="49" spans="1:7" s="34" customFormat="1" ht="18" customHeight="1" thickBot="1">
      <c r="A49" s="12"/>
      <c r="B49" s="97">
        <v>44829</v>
      </c>
      <c r="C49" s="101"/>
      <c r="D49" s="101"/>
      <c r="E49" s="81">
        <v>158945</v>
      </c>
      <c r="F49" s="103"/>
      <c r="G49" s="96">
        <f t="shared" si="3"/>
        <v>67949699.159999996</v>
      </c>
    </row>
    <row r="50" spans="1:7" s="34" customFormat="1" ht="18" customHeight="1" thickBot="1">
      <c r="A50" s="12"/>
      <c r="B50" s="97">
        <v>44830</v>
      </c>
      <c r="C50" s="101"/>
      <c r="D50" s="101"/>
      <c r="E50" s="80">
        <v>711015</v>
      </c>
      <c r="F50" s="103"/>
      <c r="G50" s="96">
        <f t="shared" si="3"/>
        <v>68660714.159999996</v>
      </c>
    </row>
    <row r="51" spans="1:7" s="34" customFormat="1" ht="18" customHeight="1" thickBot="1">
      <c r="A51" s="12"/>
      <c r="B51" s="97">
        <v>44831</v>
      </c>
      <c r="C51" s="101"/>
      <c r="D51" s="101"/>
      <c r="E51" s="80">
        <v>670780</v>
      </c>
      <c r="F51" s="103"/>
      <c r="G51" s="96">
        <f t="shared" si="3"/>
        <v>69331494.159999996</v>
      </c>
    </row>
    <row r="52" spans="1:7" s="34" customFormat="1" ht="18" customHeight="1" thickBot="1">
      <c r="A52" s="12"/>
      <c r="B52" s="97">
        <v>44832</v>
      </c>
      <c r="C52" s="101"/>
      <c r="D52" s="101"/>
      <c r="E52" s="80">
        <v>678050</v>
      </c>
      <c r="F52" s="103"/>
      <c r="G52" s="96">
        <f t="shared" si="3"/>
        <v>70009544.159999996</v>
      </c>
    </row>
    <row r="53" spans="1:7" s="34" customFormat="1" ht="18" customHeight="1" thickBot="1">
      <c r="A53" s="12"/>
      <c r="B53" s="97">
        <v>44833</v>
      </c>
      <c r="C53" s="101"/>
      <c r="D53" s="101"/>
      <c r="E53" s="80">
        <v>648470</v>
      </c>
      <c r="F53" s="103"/>
      <c r="G53" s="96">
        <f t="shared" si="3"/>
        <v>70658014.159999996</v>
      </c>
    </row>
    <row r="54" spans="1:7" s="34" customFormat="1" ht="18" customHeight="1" thickBot="1">
      <c r="A54" s="12"/>
      <c r="B54" s="97">
        <v>44834</v>
      </c>
      <c r="C54" s="101"/>
      <c r="D54" s="108"/>
      <c r="E54" s="80">
        <v>628000</v>
      </c>
      <c r="F54" s="103"/>
      <c r="G54" s="96">
        <f t="shared" si="3"/>
        <v>71286014.159999996</v>
      </c>
    </row>
    <row r="55" spans="1:7" s="34" customFormat="1" ht="18" customHeight="1">
      <c r="A55" s="12"/>
      <c r="B55" s="97">
        <v>44834</v>
      </c>
      <c r="C55" s="105" t="s">
        <v>39</v>
      </c>
      <c r="D55" s="106" t="s">
        <v>40</v>
      </c>
      <c r="E55" s="80"/>
      <c r="F55" s="103">
        <v>711614</v>
      </c>
      <c r="G55" s="96">
        <f t="shared" si="3"/>
        <v>70574400.159999996</v>
      </c>
    </row>
    <row r="56" spans="1:7" ht="18" customHeight="1" thickBot="1">
      <c r="A56" s="12"/>
      <c r="B56" s="53"/>
      <c r="C56" s="54"/>
      <c r="D56" s="55" t="s">
        <v>11</v>
      </c>
      <c r="E56" s="56">
        <f>SUM(E12:E55)</f>
        <v>15755720.6</v>
      </c>
      <c r="F56" s="112">
        <f>SUM(F11:F55)</f>
        <v>22922542.850000001</v>
      </c>
      <c r="G56" s="57"/>
    </row>
    <row r="57" spans="1:7" s="2" customFormat="1" ht="18" customHeight="1">
      <c r="A57" s="18"/>
      <c r="B57" s="41"/>
      <c r="C57" s="20"/>
      <c r="D57" s="45"/>
      <c r="E57" s="42"/>
      <c r="F57" s="21"/>
      <c r="G57" s="21"/>
    </row>
    <row r="58" spans="1:7" s="2" customFormat="1" ht="18" customHeight="1">
      <c r="A58" s="18"/>
      <c r="B58" s="41"/>
      <c r="C58" s="20"/>
      <c r="D58" s="45"/>
      <c r="E58" s="42"/>
      <c r="F58" s="21"/>
      <c r="G58" s="21"/>
    </row>
    <row r="59" spans="1:7" s="34" customFormat="1" ht="18" customHeight="1">
      <c r="A59" s="24"/>
      <c r="B59" s="25"/>
      <c r="C59" s="26"/>
      <c r="D59" s="27"/>
      <c r="E59" s="70"/>
      <c r="F59" s="52"/>
      <c r="G59" s="29"/>
    </row>
    <row r="60" spans="1:7" s="34" customFormat="1" ht="18" customHeight="1">
      <c r="B60" s="119" t="s">
        <v>21</v>
      </c>
      <c r="C60" s="119"/>
      <c r="D60" s="58" t="s">
        <v>27</v>
      </c>
      <c r="E60" s="58"/>
      <c r="F60" s="115" t="s">
        <v>25</v>
      </c>
      <c r="G60" s="115"/>
    </row>
    <row r="61" spans="1:7" s="34" customFormat="1" ht="18" customHeight="1">
      <c r="B61" s="120" t="s">
        <v>22</v>
      </c>
      <c r="C61" s="120"/>
      <c r="D61" s="58" t="s">
        <v>29</v>
      </c>
      <c r="E61" s="58"/>
      <c r="F61" s="114" t="s">
        <v>19</v>
      </c>
      <c r="G61" s="114"/>
    </row>
    <row r="62" spans="1:7" s="34" customFormat="1" ht="18" customHeight="1">
      <c r="B62" s="115" t="s">
        <v>23</v>
      </c>
      <c r="C62" s="115"/>
      <c r="D62" s="59" t="s">
        <v>28</v>
      </c>
      <c r="E62" s="59"/>
      <c r="F62" s="113" t="s">
        <v>20</v>
      </c>
      <c r="G62" s="113"/>
    </row>
    <row r="63" spans="1:7" s="34" customFormat="1" ht="18" customHeight="1">
      <c r="A63" s="12"/>
      <c r="B63" s="8"/>
      <c r="C63" s="8"/>
      <c r="D63" s="22"/>
      <c r="E63" s="71"/>
      <c r="F63" s="6"/>
      <c r="G63" s="4"/>
    </row>
    <row r="64" spans="1:7" s="34" customFormat="1" ht="18" customHeight="1">
      <c r="A64" s="12"/>
      <c r="B64" s="8"/>
      <c r="C64" s="8"/>
      <c r="D64" s="22"/>
      <c r="E64" s="72"/>
      <c r="F64" s="6"/>
      <c r="G64" s="3"/>
    </row>
    <row r="65" spans="1:7" ht="18" customHeight="1">
      <c r="A65" s="12"/>
      <c r="D65" s="43"/>
      <c r="G65" s="4"/>
    </row>
    <row r="66" spans="1:7" ht="18" customHeight="1">
      <c r="A66" s="12"/>
      <c r="D66" s="43"/>
      <c r="G66" s="4"/>
    </row>
    <row r="75" spans="1:7" ht="18" customHeight="1">
      <c r="C75" s="43"/>
    </row>
    <row r="76" spans="1:7" ht="18" customHeight="1">
      <c r="C76" s="43"/>
    </row>
    <row r="77" spans="1:7" ht="18" customHeight="1">
      <c r="C77" s="43"/>
    </row>
    <row r="78" spans="1:7" ht="18" customHeight="1">
      <c r="C78" s="43"/>
    </row>
    <row r="79" spans="1:7" ht="18" customHeight="1">
      <c r="C79" s="43"/>
    </row>
    <row r="80" spans="1:7" ht="18" customHeight="1">
      <c r="C80" s="43"/>
    </row>
    <row r="81" spans="3:4" ht="18" customHeight="1">
      <c r="C81" s="43"/>
    </row>
    <row r="82" spans="3:4" ht="18" customHeight="1">
      <c r="C82" s="43"/>
    </row>
    <row r="83" spans="3:4" ht="18" customHeight="1">
      <c r="C83" s="43"/>
      <c r="D83" s="46"/>
    </row>
  </sheetData>
  <mergeCells count="10">
    <mergeCell ref="F62:G62"/>
    <mergeCell ref="F61:G61"/>
    <mergeCell ref="F60:G60"/>
    <mergeCell ref="B5:G5"/>
    <mergeCell ref="B4:G4"/>
    <mergeCell ref="B6:G6"/>
    <mergeCell ref="B8:G8"/>
    <mergeCell ref="B60:C60"/>
    <mergeCell ref="B61:C61"/>
    <mergeCell ref="B62:C62"/>
  </mergeCells>
  <pageMargins left="0" right="0" top="0.19685039370078741" bottom="0.15748031496062992" header="0.19685039370078741" footer="0.15748031496062992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"/>
  <sheetViews>
    <sheetView topLeftCell="A23" workbookViewId="0">
      <selection activeCell="K43" sqref="K43"/>
    </sheetView>
  </sheetViews>
  <sheetFormatPr baseColWidth="10" defaultRowHeight="15"/>
  <cols>
    <col min="1" max="1" width="4" style="1" customWidth="1"/>
    <col min="2" max="2" width="11.7109375" style="10" customWidth="1"/>
    <col min="3" max="3" width="18.5703125" style="8" customWidth="1"/>
    <col min="4" max="4" width="25.28515625" style="10" customWidth="1"/>
    <col min="5" max="5" width="17" style="6" customWidth="1"/>
    <col min="6" max="6" width="15.42578125" style="6" customWidth="1"/>
    <col min="7" max="7" width="21.42578125" style="1" customWidth="1"/>
    <col min="8" max="8" width="8" style="1" customWidth="1"/>
    <col min="9" max="16384" width="11.42578125" style="1"/>
  </cols>
  <sheetData>
    <row r="1" spans="1:7" s="34" customFormat="1">
      <c r="B1" s="10"/>
      <c r="C1" s="8"/>
      <c r="D1" s="10"/>
      <c r="E1" s="6"/>
      <c r="F1" s="6"/>
    </row>
    <row r="2" spans="1:7">
      <c r="B2" s="9"/>
      <c r="C2" s="11"/>
      <c r="D2" s="9"/>
      <c r="E2" s="7"/>
      <c r="F2" s="7"/>
      <c r="G2" s="5"/>
    </row>
    <row r="3" spans="1:7">
      <c r="B3" s="9"/>
      <c r="C3" s="11"/>
      <c r="D3" s="9"/>
      <c r="E3" s="7"/>
      <c r="F3" s="7"/>
      <c r="G3" s="5"/>
    </row>
    <row r="4" spans="1:7">
      <c r="B4" s="9"/>
      <c r="C4" s="11"/>
      <c r="D4" s="9"/>
      <c r="E4" s="7"/>
      <c r="F4" s="7"/>
      <c r="G4" s="5"/>
    </row>
    <row r="5" spans="1:7" s="34" customFormat="1">
      <c r="B5" s="9"/>
      <c r="C5" s="11"/>
      <c r="D5" s="9"/>
      <c r="E5" s="7"/>
      <c r="F5" s="7"/>
      <c r="G5" s="5"/>
    </row>
    <row r="6" spans="1:7" ht="18.75">
      <c r="B6" s="124" t="s">
        <v>9</v>
      </c>
      <c r="C6" s="124"/>
      <c r="D6" s="124"/>
      <c r="E6" s="124"/>
      <c r="F6" s="124"/>
      <c r="G6" s="124"/>
    </row>
    <row r="7" spans="1:7" ht="18.75">
      <c r="B7" s="124" t="s">
        <v>8</v>
      </c>
      <c r="C7" s="124"/>
      <c r="D7" s="124"/>
      <c r="E7" s="124"/>
      <c r="F7" s="124"/>
      <c r="G7" s="124"/>
    </row>
    <row r="8" spans="1:7" ht="18.75">
      <c r="B8" s="124" t="s">
        <v>41</v>
      </c>
      <c r="C8" s="124"/>
      <c r="D8" s="124"/>
      <c r="E8" s="124"/>
      <c r="F8" s="124"/>
      <c r="G8" s="124"/>
    </row>
    <row r="9" spans="1:7" ht="16.5" thickBot="1">
      <c r="A9" s="12"/>
      <c r="B9" s="13"/>
      <c r="C9" s="14"/>
      <c r="D9" s="13"/>
      <c r="E9" s="16"/>
      <c r="F9" s="16"/>
      <c r="G9" s="17"/>
    </row>
    <row r="10" spans="1:7" ht="17.25" thickBot="1">
      <c r="A10" s="12"/>
      <c r="B10" s="121" t="s">
        <v>12</v>
      </c>
      <c r="C10" s="122"/>
      <c r="D10" s="122"/>
      <c r="E10" s="122"/>
      <c r="F10" s="122"/>
      <c r="G10" s="123"/>
    </row>
    <row r="11" spans="1:7" ht="16.5" thickBot="1">
      <c r="A11" s="12"/>
      <c r="B11" s="35"/>
      <c r="C11" s="37"/>
      <c r="D11" s="36"/>
      <c r="E11" s="38"/>
      <c r="F11" s="39"/>
      <c r="G11" s="40" t="s">
        <v>6</v>
      </c>
    </row>
    <row r="12" spans="1:7" ht="15.75">
      <c r="A12" s="12"/>
      <c r="B12" s="60" t="s">
        <v>0</v>
      </c>
      <c r="C12" s="61" t="s">
        <v>1</v>
      </c>
      <c r="D12" s="49" t="s">
        <v>2</v>
      </c>
      <c r="E12" s="62" t="s">
        <v>3</v>
      </c>
      <c r="F12" s="63" t="s">
        <v>4</v>
      </c>
      <c r="G12" s="62" t="s">
        <v>5</v>
      </c>
    </row>
    <row r="13" spans="1:7" s="2" customFormat="1" ht="16.5" customHeight="1">
      <c r="A13" s="18"/>
      <c r="B13" s="83">
        <v>44804</v>
      </c>
      <c r="C13" s="84"/>
      <c r="D13" s="85" t="s">
        <v>6</v>
      </c>
      <c r="E13" s="82"/>
      <c r="F13" s="86"/>
      <c r="G13" s="86">
        <v>160686.57999999999</v>
      </c>
    </row>
    <row r="14" spans="1:7" s="2" customFormat="1" ht="16.5" customHeight="1">
      <c r="A14" s="18"/>
      <c r="B14" s="83">
        <v>44805</v>
      </c>
      <c r="C14" s="84"/>
      <c r="D14" s="87"/>
      <c r="E14" s="82">
        <v>439905</v>
      </c>
      <c r="F14" s="88"/>
      <c r="G14" s="82">
        <f>SUM(G13+E14)</f>
        <v>600591.57999999996</v>
      </c>
    </row>
    <row r="15" spans="1:7" ht="15.75" customHeight="1">
      <c r="A15" s="12"/>
      <c r="B15" s="83">
        <v>44806</v>
      </c>
      <c r="C15" s="84"/>
      <c r="D15" s="84"/>
      <c r="E15" s="109">
        <v>420300</v>
      </c>
      <c r="F15" s="88"/>
      <c r="G15" s="82">
        <f t="shared" ref="G15:G43" si="0">SUM(G14+E15)</f>
        <v>1020891.58</v>
      </c>
    </row>
    <row r="16" spans="1:7" ht="15.75">
      <c r="A16" s="12" t="s">
        <v>18</v>
      </c>
      <c r="B16" s="83">
        <v>44807</v>
      </c>
      <c r="C16" s="84"/>
      <c r="D16" s="84"/>
      <c r="E16" s="80">
        <v>252115</v>
      </c>
      <c r="F16" s="88"/>
      <c r="G16" s="82">
        <f t="shared" si="0"/>
        <v>1273006.58</v>
      </c>
    </row>
    <row r="17" spans="1:7" ht="15.75">
      <c r="A17" s="12"/>
      <c r="B17" s="83">
        <v>44808</v>
      </c>
      <c r="C17" s="84"/>
      <c r="D17" s="87"/>
      <c r="E17" s="80">
        <v>112320</v>
      </c>
      <c r="F17" s="88"/>
      <c r="G17" s="82">
        <f>SUM(G16+E17)</f>
        <v>1385326.58</v>
      </c>
    </row>
    <row r="18" spans="1:7" ht="15.75">
      <c r="A18" s="12"/>
      <c r="B18" s="83">
        <v>44809</v>
      </c>
      <c r="C18" s="87"/>
      <c r="D18" s="87"/>
      <c r="E18" s="80">
        <v>460580</v>
      </c>
      <c r="F18" s="88"/>
      <c r="G18" s="82">
        <f t="shared" si="0"/>
        <v>1845906.58</v>
      </c>
    </row>
    <row r="19" spans="1:7" ht="15.75">
      <c r="A19" s="12"/>
      <c r="B19" s="83">
        <v>44810</v>
      </c>
      <c r="C19" s="84"/>
      <c r="D19" s="87"/>
      <c r="E19" s="80">
        <v>437310</v>
      </c>
      <c r="F19" s="88"/>
      <c r="G19" s="82">
        <f t="shared" si="0"/>
        <v>2283216.58</v>
      </c>
    </row>
    <row r="20" spans="1:7" s="2" customFormat="1" ht="15.75">
      <c r="A20" s="18"/>
      <c r="B20" s="83">
        <v>44811</v>
      </c>
      <c r="C20" s="89"/>
      <c r="D20" s="87"/>
      <c r="E20" s="80">
        <v>443530</v>
      </c>
      <c r="F20" s="88"/>
      <c r="G20" s="82">
        <f t="shared" si="0"/>
        <v>2726746.58</v>
      </c>
    </row>
    <row r="21" spans="1:7" s="2" customFormat="1" ht="15.75">
      <c r="A21" s="18"/>
      <c r="B21" s="83">
        <v>44812</v>
      </c>
      <c r="C21" s="87"/>
      <c r="D21" s="87"/>
      <c r="E21" s="80">
        <v>434685</v>
      </c>
      <c r="F21" s="88"/>
      <c r="G21" s="82">
        <f t="shared" si="0"/>
        <v>3161431.58</v>
      </c>
    </row>
    <row r="22" spans="1:7" s="2" customFormat="1" ht="15.75">
      <c r="A22" s="18"/>
      <c r="B22" s="83">
        <v>44813</v>
      </c>
      <c r="C22" s="87"/>
      <c r="D22" s="87"/>
      <c r="E22" s="80">
        <v>428505</v>
      </c>
      <c r="F22" s="88"/>
      <c r="G22" s="82">
        <f t="shared" si="0"/>
        <v>3589936.58</v>
      </c>
    </row>
    <row r="23" spans="1:7" s="2" customFormat="1" ht="15.75">
      <c r="A23" s="18"/>
      <c r="B23" s="83">
        <v>44814</v>
      </c>
      <c r="C23" s="87"/>
      <c r="D23" s="87"/>
      <c r="E23" s="80">
        <v>268290</v>
      </c>
      <c r="F23" s="88"/>
      <c r="G23" s="82">
        <f t="shared" si="0"/>
        <v>3858226.58</v>
      </c>
    </row>
    <row r="24" spans="1:7" s="2" customFormat="1" ht="15.75">
      <c r="A24" s="18"/>
      <c r="B24" s="83">
        <v>44815</v>
      </c>
      <c r="C24" s="87"/>
      <c r="D24" s="87"/>
      <c r="E24" s="80">
        <v>102575</v>
      </c>
      <c r="F24" s="88"/>
      <c r="G24" s="82">
        <f t="shared" si="0"/>
        <v>3960801.58</v>
      </c>
    </row>
    <row r="25" spans="1:7" s="2" customFormat="1" ht="15.75">
      <c r="A25" s="18"/>
      <c r="B25" s="83">
        <v>44816</v>
      </c>
      <c r="C25" s="87"/>
      <c r="D25" s="87"/>
      <c r="E25" s="80">
        <v>455145</v>
      </c>
      <c r="F25" s="88"/>
      <c r="G25" s="82">
        <f t="shared" si="0"/>
        <v>4415946.58</v>
      </c>
    </row>
    <row r="26" spans="1:7" s="2" customFormat="1" ht="15.75">
      <c r="A26" s="18"/>
      <c r="B26" s="83">
        <v>44817</v>
      </c>
      <c r="C26" s="87"/>
      <c r="D26" s="87"/>
      <c r="E26" s="80">
        <v>425175</v>
      </c>
      <c r="F26" s="80"/>
      <c r="G26" s="82">
        <f t="shared" si="0"/>
        <v>4841121.58</v>
      </c>
    </row>
    <row r="27" spans="1:7" s="2" customFormat="1" ht="15.75">
      <c r="A27" s="18"/>
      <c r="B27" s="83">
        <v>44818</v>
      </c>
      <c r="C27" s="87"/>
      <c r="D27" s="87"/>
      <c r="E27" s="80">
        <v>430555</v>
      </c>
      <c r="F27" s="88"/>
      <c r="G27" s="82">
        <f t="shared" si="0"/>
        <v>5271676.58</v>
      </c>
    </row>
    <row r="28" spans="1:7" s="2" customFormat="1" ht="15.75">
      <c r="A28" s="18"/>
      <c r="B28" s="83">
        <v>44819</v>
      </c>
      <c r="C28" s="87"/>
      <c r="D28" s="87"/>
      <c r="E28" s="80">
        <v>433580</v>
      </c>
      <c r="F28" s="88"/>
      <c r="G28" s="82">
        <f t="shared" si="0"/>
        <v>5705256.5800000001</v>
      </c>
    </row>
    <row r="29" spans="1:7" s="2" customFormat="1" ht="15.75">
      <c r="A29" s="18"/>
      <c r="B29" s="83">
        <v>44820</v>
      </c>
      <c r="C29" s="87"/>
      <c r="D29" s="87"/>
      <c r="E29" s="80">
        <v>408930</v>
      </c>
      <c r="F29" s="88"/>
      <c r="G29" s="82">
        <f t="shared" si="0"/>
        <v>6114186.5800000001</v>
      </c>
    </row>
    <row r="30" spans="1:7" s="2" customFormat="1" ht="15.75">
      <c r="A30" s="18"/>
      <c r="B30" s="83">
        <v>44821</v>
      </c>
      <c r="C30" s="87"/>
      <c r="D30" s="87"/>
      <c r="E30" s="81">
        <v>240845</v>
      </c>
      <c r="F30" s="88"/>
      <c r="G30" s="82">
        <f t="shared" si="0"/>
        <v>6355031.5800000001</v>
      </c>
    </row>
    <row r="31" spans="1:7" s="2" customFormat="1" ht="15.75">
      <c r="A31" s="18"/>
      <c r="B31" s="83">
        <v>44822</v>
      </c>
      <c r="C31" s="87"/>
      <c r="D31" s="87"/>
      <c r="E31" s="81">
        <v>74895</v>
      </c>
      <c r="F31" s="88"/>
      <c r="G31" s="82">
        <f t="shared" si="0"/>
        <v>6429926.5800000001</v>
      </c>
    </row>
    <row r="32" spans="1:7" s="2" customFormat="1" ht="15.75">
      <c r="A32" s="18"/>
      <c r="B32" s="83">
        <v>44823</v>
      </c>
      <c r="C32" s="87"/>
      <c r="D32" s="87"/>
      <c r="E32" s="81"/>
      <c r="F32" s="88"/>
      <c r="G32" s="82">
        <f t="shared" si="0"/>
        <v>6429926.5800000001</v>
      </c>
    </row>
    <row r="33" spans="1:7" s="2" customFormat="1" ht="15.75">
      <c r="A33" s="18"/>
      <c r="B33" s="83">
        <v>44824</v>
      </c>
      <c r="C33" s="87"/>
      <c r="D33" s="87"/>
      <c r="E33" s="81">
        <v>334805</v>
      </c>
      <c r="F33" s="88"/>
      <c r="G33" s="82">
        <f t="shared" si="0"/>
        <v>6764731.5800000001</v>
      </c>
    </row>
    <row r="34" spans="1:7" s="2" customFormat="1" ht="15.75">
      <c r="A34" s="18"/>
      <c r="B34" s="83">
        <v>44825</v>
      </c>
      <c r="C34" s="87"/>
      <c r="D34" s="87"/>
      <c r="E34" s="81">
        <v>411810</v>
      </c>
      <c r="F34" s="88"/>
      <c r="G34" s="82">
        <f>SUM(G33+E34)</f>
        <v>7176541.5800000001</v>
      </c>
    </row>
    <row r="35" spans="1:7" s="2" customFormat="1" ht="15.75">
      <c r="A35" s="18"/>
      <c r="B35" s="83">
        <v>44826</v>
      </c>
      <c r="C35" s="87"/>
      <c r="D35" s="87"/>
      <c r="E35" s="81">
        <v>394605</v>
      </c>
      <c r="F35" s="88"/>
      <c r="G35" s="82">
        <f t="shared" si="0"/>
        <v>7571146.5800000001</v>
      </c>
    </row>
    <row r="36" spans="1:7" s="2" customFormat="1" ht="15.75">
      <c r="A36" s="18"/>
      <c r="B36" s="83">
        <v>44827</v>
      </c>
      <c r="C36" s="87"/>
      <c r="D36" s="84"/>
      <c r="E36" s="81">
        <v>401830</v>
      </c>
      <c r="F36" s="88"/>
      <c r="G36" s="82">
        <f t="shared" si="0"/>
        <v>7972976.5800000001</v>
      </c>
    </row>
    <row r="37" spans="1:7" s="2" customFormat="1" ht="15.75">
      <c r="A37" s="18"/>
      <c r="B37" s="83">
        <v>44828</v>
      </c>
      <c r="C37" s="87"/>
      <c r="D37" s="87"/>
      <c r="E37" s="81">
        <v>173640</v>
      </c>
      <c r="F37" s="88"/>
      <c r="G37" s="82">
        <f t="shared" si="0"/>
        <v>8146616.5800000001</v>
      </c>
    </row>
    <row r="38" spans="1:7" s="2" customFormat="1" ht="15.75">
      <c r="A38" s="18"/>
      <c r="B38" s="83">
        <v>44829</v>
      </c>
      <c r="C38" s="87"/>
      <c r="D38" s="87"/>
      <c r="E38" s="81">
        <v>81905</v>
      </c>
      <c r="F38" s="88"/>
      <c r="G38" s="82">
        <f t="shared" si="0"/>
        <v>8228521.5800000001</v>
      </c>
    </row>
    <row r="39" spans="1:7" s="2" customFormat="1" ht="15.75">
      <c r="A39" s="18"/>
      <c r="B39" s="83">
        <v>44830</v>
      </c>
      <c r="C39" s="87"/>
      <c r="D39" s="84"/>
      <c r="E39" s="82">
        <v>419410</v>
      </c>
      <c r="F39" s="82"/>
      <c r="G39" s="82">
        <f t="shared" si="0"/>
        <v>8647931.5800000001</v>
      </c>
    </row>
    <row r="40" spans="1:7" s="2" customFormat="1" ht="15.75">
      <c r="A40" s="18"/>
      <c r="B40" s="83">
        <v>44831</v>
      </c>
      <c r="C40" s="87"/>
      <c r="D40" s="84"/>
      <c r="E40" s="82">
        <v>402155</v>
      </c>
      <c r="F40" s="82"/>
      <c r="G40" s="82">
        <f t="shared" si="0"/>
        <v>9050086.5800000001</v>
      </c>
    </row>
    <row r="41" spans="1:7" s="2" customFormat="1" ht="15.75">
      <c r="A41" s="18"/>
      <c r="B41" s="83">
        <v>44832</v>
      </c>
      <c r="C41" s="87"/>
      <c r="D41" s="84"/>
      <c r="E41" s="81">
        <v>407305</v>
      </c>
      <c r="F41" s="82"/>
      <c r="G41" s="82">
        <f t="shared" si="0"/>
        <v>9457391.5800000001</v>
      </c>
    </row>
    <row r="42" spans="1:7" s="2" customFormat="1" ht="15.75">
      <c r="A42" s="18"/>
      <c r="B42" s="83">
        <v>44833</v>
      </c>
      <c r="C42" s="87"/>
      <c r="D42" s="87"/>
      <c r="E42" s="81">
        <v>407565</v>
      </c>
      <c r="F42" s="88"/>
      <c r="G42" s="82">
        <f t="shared" si="0"/>
        <v>9864956.5800000001</v>
      </c>
    </row>
    <row r="43" spans="1:7" s="2" customFormat="1" ht="15.75">
      <c r="A43" s="18"/>
      <c r="B43" s="83">
        <v>44834</v>
      </c>
      <c r="C43" s="87"/>
      <c r="D43" s="87"/>
      <c r="E43" s="81">
        <v>399450</v>
      </c>
      <c r="F43" s="88"/>
      <c r="G43" s="82">
        <f t="shared" si="0"/>
        <v>10264406.58</v>
      </c>
    </row>
    <row r="44" spans="1:7" ht="21" customHeight="1" thickBot="1">
      <c r="A44" s="12"/>
      <c r="B44" s="90"/>
      <c r="C44" s="64"/>
      <c r="D44" s="64" t="s">
        <v>11</v>
      </c>
      <c r="E44" s="65">
        <f>SUM(E13:E43)</f>
        <v>10103720</v>
      </c>
      <c r="F44" s="65">
        <f>SUM(F14:F43)</f>
        <v>0</v>
      </c>
      <c r="G44" s="66"/>
    </row>
    <row r="45" spans="1:7" s="2" customFormat="1" ht="21" customHeight="1">
      <c r="A45" s="18"/>
      <c r="B45" s="19"/>
      <c r="C45" s="20"/>
      <c r="D45" s="20"/>
      <c r="E45" s="21"/>
      <c r="F45" s="6"/>
      <c r="G45" s="21"/>
    </row>
    <row r="46" spans="1:7" s="2" customFormat="1" ht="12" customHeight="1">
      <c r="A46" s="18"/>
      <c r="B46" s="19"/>
      <c r="C46" s="20"/>
      <c r="D46" s="20"/>
      <c r="E46" s="21"/>
      <c r="F46" s="6"/>
      <c r="G46" s="21"/>
    </row>
    <row r="47" spans="1:7" ht="15" customHeight="1">
      <c r="A47" s="12"/>
      <c r="B47" s="22"/>
      <c r="C47" s="22"/>
      <c r="D47" s="22"/>
      <c r="E47" s="42"/>
      <c r="F47" s="23"/>
      <c r="G47" s="23"/>
    </row>
    <row r="48" spans="1:7" ht="15" customHeight="1">
      <c r="A48" s="12"/>
      <c r="B48" s="24"/>
      <c r="C48" s="25"/>
      <c r="D48" s="26"/>
      <c r="E48" s="27"/>
      <c r="F48" s="28"/>
      <c r="G48" s="44"/>
    </row>
    <row r="49" spans="1:7" ht="15" customHeight="1">
      <c r="A49" s="12"/>
      <c r="B49" s="24"/>
      <c r="C49" s="25"/>
      <c r="D49" s="26"/>
      <c r="E49" s="27"/>
      <c r="F49" s="28"/>
      <c r="G49" s="44"/>
    </row>
    <row r="50" spans="1:7" ht="15" customHeight="1">
      <c r="A50" s="12"/>
      <c r="B50" s="119" t="s">
        <v>14</v>
      </c>
      <c r="C50" s="119"/>
      <c r="D50" s="58" t="s">
        <v>27</v>
      </c>
      <c r="E50" s="58"/>
      <c r="F50" s="115" t="s">
        <v>24</v>
      </c>
      <c r="G50" s="115"/>
    </row>
    <row r="51" spans="1:7" ht="15.75">
      <c r="A51" s="12"/>
      <c r="B51" s="120" t="s">
        <v>16</v>
      </c>
      <c r="C51" s="120"/>
      <c r="D51" s="58" t="s">
        <v>29</v>
      </c>
      <c r="E51" s="58"/>
      <c r="F51" s="114" t="s">
        <v>17</v>
      </c>
      <c r="G51" s="114"/>
    </row>
    <row r="52" spans="1:7" ht="15.75">
      <c r="A52" s="12"/>
      <c r="B52" s="115" t="s">
        <v>15</v>
      </c>
      <c r="C52" s="115"/>
      <c r="D52" s="59" t="s">
        <v>28</v>
      </c>
      <c r="E52" s="59"/>
      <c r="F52" s="113" t="s">
        <v>10</v>
      </c>
      <c r="G52" s="113"/>
    </row>
    <row r="53" spans="1:7" ht="15.75">
      <c r="A53" s="12"/>
      <c r="B53" s="22"/>
      <c r="C53" s="22"/>
      <c r="D53" s="22"/>
      <c r="E53" s="31"/>
      <c r="F53" s="30"/>
      <c r="G53" s="31"/>
    </row>
    <row r="54" spans="1:7" ht="15.75">
      <c r="A54" s="12"/>
      <c r="B54" s="22"/>
      <c r="C54" s="22"/>
      <c r="D54" s="22"/>
      <c r="E54" s="32"/>
      <c r="F54" s="30"/>
      <c r="G54" s="33"/>
    </row>
    <row r="55" spans="1:7" ht="15.75">
      <c r="A55" s="12"/>
      <c r="B55" s="22"/>
      <c r="C55" s="22"/>
      <c r="D55" s="22"/>
      <c r="E55" s="32"/>
      <c r="F55" s="32"/>
      <c r="G55" s="33"/>
    </row>
    <row r="56" spans="1:7" ht="15.75">
      <c r="A56" s="12"/>
      <c r="B56" s="22"/>
      <c r="C56" s="22"/>
      <c r="D56" s="22"/>
      <c r="E56" s="32"/>
      <c r="F56" s="32"/>
      <c r="G56" s="33"/>
    </row>
    <row r="57" spans="1:7" ht="15.75">
      <c r="A57" s="12"/>
      <c r="B57" s="22"/>
      <c r="C57" s="22"/>
      <c r="D57" s="22"/>
      <c r="E57" s="32"/>
      <c r="F57" s="32"/>
      <c r="G57" s="33"/>
    </row>
    <row r="58" spans="1:7" ht="15" customHeight="1">
      <c r="F58" s="32"/>
      <c r="G58" s="4"/>
    </row>
    <row r="59" spans="1:7">
      <c r="G59" s="3"/>
    </row>
    <row r="60" spans="1:7">
      <c r="G60" s="4"/>
    </row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</sheetData>
  <mergeCells count="10">
    <mergeCell ref="B6:G6"/>
    <mergeCell ref="B7:G7"/>
    <mergeCell ref="B8:G8"/>
    <mergeCell ref="B50:C50"/>
    <mergeCell ref="F50:G50"/>
    <mergeCell ref="B51:C51"/>
    <mergeCell ref="F51:G51"/>
    <mergeCell ref="B52:C52"/>
    <mergeCell ref="F52:G52"/>
    <mergeCell ref="B10:G10"/>
  </mergeCells>
  <pageMargins left="0.39370078740157483" right="0.39370078740157483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 SEPTIEMBRE  2022</vt:lpstr>
      <vt:lpstr> NUEVA COLECTORA JUNIO 2022</vt:lpstr>
      <vt:lpstr>'COLECTOR SEPTIEMBRE 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Francia Vasquez</cp:lastModifiedBy>
  <cp:lastPrinted>2022-10-11T16:25:54Z</cp:lastPrinted>
  <dcterms:created xsi:type="dcterms:W3CDTF">2018-06-11T12:44:56Z</dcterms:created>
  <dcterms:modified xsi:type="dcterms:W3CDTF">2022-10-11T19:13:47Z</dcterms:modified>
</cp:coreProperties>
</file>