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13_ncr:1_{839843FC-5396-4E8A-9480-A6031B5D75C0}" xr6:coauthVersionLast="47" xr6:coauthVersionMax="47" xr10:uidLastSave="{00000000-0000-0000-0000-000000000000}"/>
  <bookViews>
    <workbookView xWindow="-120" yWindow="-120" windowWidth="29040" windowHeight="15840" activeTab="1" xr2:uid="{178E3593-DE66-4B0F-BF92-0654338487E4}"/>
  </bookViews>
  <sheets>
    <sheet name="COLECTORA DIC.2021" sheetId="4" r:id="rId1"/>
    <sheet name="FIMOVIT DIC.202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" i="4" l="1"/>
  <c r="E60" i="4"/>
  <c r="G19" i="4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E49" i="3"/>
  <c r="G19" i="3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18" i="3"/>
</calcChain>
</file>

<file path=xl/sharedStrings.xml><?xml version="1.0" encoding="utf-8"?>
<sst xmlns="http://schemas.openxmlformats.org/spreadsheetml/2006/main" count="65" uniqueCount="40">
  <si>
    <t>Presidencia de La República</t>
  </si>
  <si>
    <t>Oficina Metropolitana de Servicios de Autobuses (OMSA)</t>
  </si>
  <si>
    <t>Libro de Ingresos y Egresos</t>
  </si>
  <si>
    <t>CUENTA BANCARIA No. 010-252250-2</t>
  </si>
  <si>
    <t>BALANCE INICIAL</t>
  </si>
  <si>
    <t>FECHA</t>
  </si>
  <si>
    <t>DP/CK/ED</t>
  </si>
  <si>
    <t>DESCRIPCION</t>
  </si>
  <si>
    <t>DEBITO</t>
  </si>
  <si>
    <t>CREDITO</t>
  </si>
  <si>
    <t>BALANCE</t>
  </si>
  <si>
    <t xml:space="preserve">TOTAL </t>
  </si>
  <si>
    <t xml:space="preserve"> Licda Miloidis Turbi</t>
  </si>
  <si>
    <t xml:space="preserve">        Licda Michelina Solano</t>
  </si>
  <si>
    <t xml:space="preserve">  Licda Lidia Estevez</t>
  </si>
  <si>
    <t>Prepardo Por</t>
  </si>
  <si>
    <t xml:space="preserve">           Revisado Por</t>
  </si>
  <si>
    <t>Aprobado Por</t>
  </si>
  <si>
    <t>Contador I</t>
  </si>
  <si>
    <t xml:space="preserve">      Contadora General</t>
  </si>
  <si>
    <t xml:space="preserve"> Directora Financiera</t>
  </si>
  <si>
    <t xml:space="preserve">CUENTA BANCARIA No. 960-222953-5 </t>
  </si>
  <si>
    <t>del 01 AL 31 Diciembre 2021</t>
  </si>
  <si>
    <t>LIB-3139</t>
  </si>
  <si>
    <t>SANTO DOMIN.</t>
  </si>
  <si>
    <t>LIB-3141</t>
  </si>
  <si>
    <t>LIB-3170</t>
  </si>
  <si>
    <t>BONANZA DO</t>
  </si>
  <si>
    <t>LIB3772</t>
  </si>
  <si>
    <t>LIB3429</t>
  </si>
  <si>
    <t>HUMANO SEG 2263</t>
  </si>
  <si>
    <t>LIB-3428</t>
  </si>
  <si>
    <t>SEGURO NAC.</t>
  </si>
  <si>
    <t>LIB-3430</t>
  </si>
  <si>
    <t>ANGLOAMERI.</t>
  </si>
  <si>
    <t>LIB-3603</t>
  </si>
  <si>
    <t>2DO. ABONO NCF 30946 RENOV.POLI</t>
  </si>
  <si>
    <t>LIB-3709</t>
  </si>
  <si>
    <t>PAGO NCF 31769 AUMENTO  POLI.</t>
  </si>
  <si>
    <t>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</si>
</sst>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sz val="11"/>
      <color theme="1"/>
      <name val="Palatino Linotype"/>
      <family val="1"/>
    </font>
    <font>
      <sz val="8"/>
      <name val="Palatino Linotype"/>
      <family val="1"/>
    </font>
    <font>
      <sz val="8"/>
      <color theme="1"/>
      <name val="Palatino Linotype"/>
      <family val="1"/>
    </font>
    <font>
      <b/>
      <sz val="12"/>
      <color theme="1"/>
      <name val="Palatino Linotype"/>
      <family val="1"/>
    </font>
    <font>
      <b/>
      <sz val="12"/>
      <name val="Palatino Linotype"/>
      <family val="1"/>
    </font>
    <font>
      <sz val="10"/>
      <name val="Palatino Linotype"/>
      <family val="1"/>
    </font>
    <font>
      <sz val="10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3" fontId="3" fillId="0" borderId="0" xfId="1" applyFont="1"/>
    <xf numFmtId="0" fontId="6" fillId="2" borderId="1" xfId="0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center" vertical="center"/>
    </xf>
    <xf numFmtId="43" fontId="5" fillId="2" borderId="3" xfId="2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8" fillId="0" borderId="2" xfId="1" applyFont="1" applyFill="1" applyBorder="1" applyAlignment="1">
      <alignment horizontal="center" vertical="center"/>
    </xf>
    <xf numFmtId="43" fontId="5" fillId="0" borderId="2" xfId="2" applyFont="1" applyFill="1" applyBorder="1" applyAlignment="1"/>
    <xf numFmtId="43" fontId="1" fillId="0" borderId="6" xfId="1" applyFont="1" applyFill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3" fontId="8" fillId="0" borderId="8" xfId="1" applyFont="1" applyFill="1" applyBorder="1" applyAlignment="1">
      <alignment horizontal="center" vertical="center"/>
    </xf>
    <xf numFmtId="43" fontId="8" fillId="0" borderId="9" xfId="2" applyFont="1" applyFill="1" applyBorder="1" applyAlignment="1"/>
    <xf numFmtId="43" fontId="1" fillId="0" borderId="8" xfId="1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43" fontId="8" fillId="0" borderId="10" xfId="1" applyFont="1" applyBorder="1" applyAlignment="1">
      <alignment horizontal="center" vertical="center"/>
    </xf>
    <xf numFmtId="43" fontId="8" fillId="0" borderId="11" xfId="2" applyFont="1" applyFill="1" applyBorder="1" applyAlignment="1"/>
    <xf numFmtId="43" fontId="1" fillId="0" borderId="10" xfId="1" applyFont="1" applyFill="1" applyBorder="1" applyAlignment="1">
      <alignment horizontal="center"/>
    </xf>
    <xf numFmtId="0" fontId="9" fillId="0" borderId="11" xfId="0" applyFont="1" applyBorder="1" applyAlignment="1">
      <alignment vertical="center"/>
    </xf>
    <xf numFmtId="164" fontId="10" fillId="0" borderId="1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43" fontId="13" fillId="3" borderId="15" xfId="1" applyFont="1" applyFill="1" applyBorder="1" applyAlignment="1">
      <alignment horizontal="center" vertical="center"/>
    </xf>
    <xf numFmtId="43" fontId="13" fillId="3" borderId="15" xfId="2" applyFont="1" applyFill="1" applyBorder="1" applyAlignment="1"/>
    <xf numFmtId="43" fontId="2" fillId="3" borderId="16" xfId="1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43" fontId="8" fillId="0" borderId="0" xfId="1" applyFont="1" applyBorder="1" applyAlignment="1">
      <alignment horizontal="center" vertical="center"/>
    </xf>
    <xf numFmtId="43" fontId="8" fillId="0" borderId="0" xfId="2" applyFont="1" applyFill="1" applyBorder="1" applyAlignment="1"/>
    <xf numFmtId="0" fontId="2" fillId="0" borderId="0" xfId="0" applyFont="1" applyAlignment="1">
      <alignment horizontal="center"/>
    </xf>
    <xf numFmtId="43" fontId="5" fillId="2" borderId="3" xfId="2" applyFont="1" applyFill="1" applyBorder="1" applyAlignment="1"/>
    <xf numFmtId="0" fontId="2" fillId="2" borderId="17" xfId="0" applyFont="1" applyFill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3" fontId="8" fillId="0" borderId="18" xfId="1" applyFont="1" applyFill="1" applyBorder="1" applyAlignment="1">
      <alignment horizontal="center" vertical="center"/>
    </xf>
    <xf numFmtId="43" fontId="5" fillId="0" borderId="19" xfId="2" applyFont="1" applyFill="1" applyBorder="1" applyAlignment="1"/>
    <xf numFmtId="14" fontId="9" fillId="0" borderId="20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9" fillId="0" borderId="11" xfId="0" applyFont="1" applyBorder="1"/>
    <xf numFmtId="164" fontId="8" fillId="0" borderId="2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43" fontId="8" fillId="0" borderId="21" xfId="1" applyFont="1" applyBorder="1" applyAlignment="1">
      <alignment horizontal="center" vertical="center"/>
    </xf>
    <xf numFmtId="43" fontId="8" fillId="0" borderId="22" xfId="2" applyFont="1" applyFill="1" applyBorder="1" applyAlignment="1"/>
    <xf numFmtId="14" fontId="9" fillId="0" borderId="23" xfId="0" applyNumberFormat="1" applyFont="1" applyBorder="1" applyAlignment="1">
      <alignment horizontal="center"/>
    </xf>
    <xf numFmtId="43" fontId="0" fillId="0" borderId="0" xfId="1" applyFont="1"/>
    <xf numFmtId="43" fontId="0" fillId="0" borderId="0" xfId="0" applyNumberForma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4" fontId="12" fillId="3" borderId="12" xfId="0" applyNumberFormat="1" applyFont="1" applyFill="1" applyBorder="1" applyAlignment="1">
      <alignment horizontal="center"/>
    </xf>
    <xf numFmtId="14" fontId="12" fillId="3" borderId="13" xfId="0" applyNumberFormat="1" applyFont="1" applyFill="1" applyBorder="1" applyAlignment="1">
      <alignment horizontal="center"/>
    </xf>
    <xf numFmtId="14" fontId="12" fillId="3" borderId="14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4" fontId="12" fillId="3" borderId="24" xfId="0" applyNumberFormat="1" applyFont="1" applyFill="1" applyBorder="1" applyAlignment="1">
      <alignment horizontal="center"/>
    </xf>
    <xf numFmtId="14" fontId="12" fillId="3" borderId="15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Millares 3" xfId="2" xr:uid="{FCDE245A-23CF-4AC7-A6D3-A651880E160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1552574</xdr:colOff>
      <xdr:row>3</xdr:row>
      <xdr:rowOff>38100</xdr:rowOff>
    </xdr:from>
    <xdr:to>
      <xdr:col>4</xdr:col>
      <xdr:colOff>371475</xdr:colOff>
      <xdr:row>8</xdr:row>
      <xdr:rowOff>67912</xdr:rowOff>
    </xdr:to>
    <xdr:pic>
      <xdr:nvPicPr>
        <xdr:cNvPr id="2" name="Picture 1086">
          <a:extLst>
            <a:ext uri="{FF2B5EF4-FFF2-40B4-BE49-F238E27FC236}">
              <a16:creationId xmlns:a16="http://schemas.microsoft.com/office/drawing/2014/main" id="{70EA7C2A-3898-4A16-8496-0E0CB5ED2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29049" y="609600"/>
          <a:ext cx="952501" cy="982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57151</xdr:colOff>
      <xdr:row>4</xdr:row>
      <xdr:rowOff>56735</xdr:rowOff>
    </xdr:from>
    <xdr:to>
      <xdr:col>2</xdr:col>
      <xdr:colOff>790576</xdr:colOff>
      <xdr:row>7</xdr:row>
      <xdr:rowOff>152400</xdr:rowOff>
    </xdr:to>
    <xdr:pic>
      <xdr:nvPicPr>
        <xdr:cNvPr id="3" name="Picture 33" descr="OMSA">
          <a:extLst>
            <a:ext uri="{FF2B5EF4-FFF2-40B4-BE49-F238E27FC236}">
              <a16:creationId xmlns:a16="http://schemas.microsoft.com/office/drawing/2014/main" id="{6A720A76-6997-4012-9FBA-7B00B1AA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1" y="818735"/>
          <a:ext cx="1457325" cy="66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3</xdr:row>
      <xdr:rowOff>99303</xdr:rowOff>
    </xdr:from>
    <xdr:to>
      <xdr:col>4</xdr:col>
      <xdr:colOff>600075</xdr:colOff>
      <xdr:row>8</xdr:row>
      <xdr:rowOff>1237</xdr:rowOff>
    </xdr:to>
    <xdr:pic>
      <xdr:nvPicPr>
        <xdr:cNvPr id="2" name="Picture 1086">
          <a:extLst>
            <a:ext uri="{FF2B5EF4-FFF2-40B4-BE49-F238E27FC236}">
              <a16:creationId xmlns:a16="http://schemas.microsoft.com/office/drawing/2014/main" id="{B76CE3F2-FB8C-41ED-9841-067BC443E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670803"/>
          <a:ext cx="781050" cy="854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454246</xdr:colOff>
      <xdr:row>3</xdr:row>
      <xdr:rowOff>28574</xdr:rowOff>
    </xdr:from>
    <xdr:to>
      <xdr:col>2</xdr:col>
      <xdr:colOff>247649</xdr:colOff>
      <xdr:row>7</xdr:row>
      <xdr:rowOff>95249</xdr:rowOff>
    </xdr:to>
    <xdr:pic>
      <xdr:nvPicPr>
        <xdr:cNvPr id="3" name="Picture 33" descr="OMSA">
          <a:extLst>
            <a:ext uri="{FF2B5EF4-FFF2-40B4-BE49-F238E27FC236}">
              <a16:creationId xmlns:a16="http://schemas.microsoft.com/office/drawing/2014/main" id="{71BB2DCF-AA1A-48B0-8DD3-5D7F1BEE1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246" y="600074"/>
          <a:ext cx="1850803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26DBD-9E88-444D-8728-26CBDF90CD3E}">
  <dimension ref="B6:J66"/>
  <sheetViews>
    <sheetView workbookViewId="0">
      <selection activeCell="J18" sqref="J18"/>
    </sheetView>
  </sheetViews>
  <sheetFormatPr baseColWidth="10" defaultRowHeight="15" x14ac:dyDescent="0.25"/>
  <cols>
    <col min="2" max="2" width="12.140625" customWidth="1"/>
    <col min="3" max="3" width="10.5703125" customWidth="1"/>
    <col min="4" max="4" width="32" customWidth="1"/>
    <col min="5" max="5" width="18.5703125" customWidth="1"/>
    <col min="6" max="6" width="15.5703125" customWidth="1"/>
    <col min="7" max="7" width="20.5703125" customWidth="1"/>
    <col min="10" max="10" width="14.140625" bestFit="1" customWidth="1"/>
    <col min="12" max="12" width="20.7109375" customWidth="1"/>
  </cols>
  <sheetData>
    <row r="6" spans="2:7" x14ac:dyDescent="0.25">
      <c r="E6" s="1"/>
    </row>
    <row r="7" spans="2:7" x14ac:dyDescent="0.25">
      <c r="B7" s="2"/>
      <c r="C7" s="1"/>
      <c r="E7" s="1"/>
    </row>
    <row r="8" spans="2:7" x14ac:dyDescent="0.25">
      <c r="B8" s="1"/>
      <c r="C8" s="1"/>
      <c r="E8" s="1"/>
    </row>
    <row r="9" spans="2:7" x14ac:dyDescent="0.25">
      <c r="B9" s="1"/>
      <c r="C9" s="1"/>
      <c r="E9" s="1"/>
    </row>
    <row r="10" spans="2:7" x14ac:dyDescent="0.25">
      <c r="B10" s="56" t="s">
        <v>0</v>
      </c>
      <c r="C10" s="56"/>
      <c r="D10" s="56"/>
      <c r="E10" s="56"/>
      <c r="F10" s="56"/>
      <c r="G10" s="56"/>
    </row>
    <row r="11" spans="2:7" x14ac:dyDescent="0.25">
      <c r="B11" s="57" t="s">
        <v>1</v>
      </c>
      <c r="C11" s="57"/>
      <c r="D11" s="57"/>
      <c r="E11" s="57"/>
      <c r="F11" s="57"/>
      <c r="G11" s="57"/>
    </row>
    <row r="12" spans="2:7" x14ac:dyDescent="0.25">
      <c r="B12" s="57" t="s">
        <v>2</v>
      </c>
      <c r="C12" s="57"/>
      <c r="D12" s="57"/>
      <c r="E12" s="57"/>
      <c r="F12" s="57"/>
      <c r="G12" s="57"/>
    </row>
    <row r="13" spans="2:7" x14ac:dyDescent="0.25">
      <c r="B13" s="57" t="s">
        <v>22</v>
      </c>
      <c r="C13" s="57"/>
      <c r="D13" s="57"/>
      <c r="E13" s="57"/>
      <c r="F13" s="57"/>
      <c r="G13" s="57"/>
    </row>
    <row r="14" spans="2:7" ht="15.75" thickBot="1" x14ac:dyDescent="0.3">
      <c r="B14" s="2"/>
      <c r="C14" s="2"/>
      <c r="D14" s="2"/>
      <c r="E14" s="3"/>
      <c r="F14" s="2"/>
      <c r="G14" s="2"/>
    </row>
    <row r="15" spans="2:7" x14ac:dyDescent="0.25">
      <c r="B15" s="58" t="s">
        <v>3</v>
      </c>
      <c r="C15" s="59"/>
      <c r="D15" s="59"/>
      <c r="E15" s="59"/>
      <c r="F15" s="59"/>
      <c r="G15" s="62" t="s">
        <v>4</v>
      </c>
    </row>
    <row r="16" spans="2:7" ht="15.75" thickBot="1" x14ac:dyDescent="0.3">
      <c r="B16" s="60"/>
      <c r="C16" s="61"/>
      <c r="D16" s="61"/>
      <c r="E16" s="61"/>
      <c r="F16" s="61"/>
      <c r="G16" s="63"/>
    </row>
    <row r="17" spans="2:7" ht="18" thickBot="1" x14ac:dyDescent="0.4">
      <c r="B17" s="4" t="s">
        <v>5</v>
      </c>
      <c r="C17" s="5" t="s">
        <v>6</v>
      </c>
      <c r="D17" s="6" t="s">
        <v>7</v>
      </c>
      <c r="E17" s="7" t="s">
        <v>8</v>
      </c>
      <c r="F17" s="8" t="s">
        <v>9</v>
      </c>
      <c r="G17" s="9" t="s">
        <v>10</v>
      </c>
    </row>
    <row r="18" spans="2:7" ht="18" thickBot="1" x14ac:dyDescent="0.4">
      <c r="B18" s="10"/>
      <c r="C18" s="11"/>
      <c r="D18" s="11" t="s">
        <v>4</v>
      </c>
      <c r="E18" s="12"/>
      <c r="F18" s="13"/>
      <c r="G18" s="14">
        <v>69257055.230000004</v>
      </c>
    </row>
    <row r="19" spans="2:7" ht="17.25" thickBot="1" x14ac:dyDescent="0.35">
      <c r="B19" s="15">
        <v>44531</v>
      </c>
      <c r="C19" s="16"/>
      <c r="D19" s="17"/>
      <c r="E19" s="18">
        <v>681275</v>
      </c>
      <c r="F19" s="19"/>
      <c r="G19" s="20">
        <f>SUM(G18+E19)</f>
        <v>69938330.230000004</v>
      </c>
    </row>
    <row r="20" spans="2:7" ht="16.5" x14ac:dyDescent="0.3">
      <c r="B20" s="44">
        <v>44532</v>
      </c>
      <c r="C20" s="21"/>
      <c r="D20" s="22"/>
      <c r="E20" s="23">
        <v>672065</v>
      </c>
      <c r="F20" s="24"/>
      <c r="G20" s="20">
        <f>SUM(G19+E20)</f>
        <v>70610395.230000004</v>
      </c>
    </row>
    <row r="21" spans="2:7" ht="16.5" x14ac:dyDescent="0.3">
      <c r="B21" s="44">
        <v>44532</v>
      </c>
      <c r="C21" s="21" t="s">
        <v>23</v>
      </c>
      <c r="D21" s="22" t="s">
        <v>24</v>
      </c>
      <c r="E21" s="23"/>
      <c r="F21" s="24">
        <v>13116195.02</v>
      </c>
      <c r="G21" s="25">
        <f>SUM(G20-F21)</f>
        <v>57494200.210000008</v>
      </c>
    </row>
    <row r="22" spans="2:7" ht="16.5" x14ac:dyDescent="0.3">
      <c r="B22" s="44">
        <v>44532</v>
      </c>
      <c r="C22" s="21" t="s">
        <v>25</v>
      </c>
      <c r="D22" s="22" t="s">
        <v>24</v>
      </c>
      <c r="E22" s="23"/>
      <c r="F22" s="24">
        <v>1482239.98</v>
      </c>
      <c r="G22" s="25">
        <f>SUM(G21-F22)</f>
        <v>56011960.230000012</v>
      </c>
    </row>
    <row r="23" spans="2:7" ht="16.5" x14ac:dyDescent="0.3">
      <c r="B23" s="44">
        <v>44533</v>
      </c>
      <c r="C23" s="21"/>
      <c r="D23" s="22"/>
      <c r="E23" s="23">
        <v>662580</v>
      </c>
      <c r="F23" s="24"/>
      <c r="G23" s="25">
        <f>SUM(G22+E23)</f>
        <v>56674540.230000012</v>
      </c>
    </row>
    <row r="24" spans="2:7" ht="16.5" x14ac:dyDescent="0.3">
      <c r="B24" s="44">
        <v>44533</v>
      </c>
      <c r="C24" s="21" t="s">
        <v>26</v>
      </c>
      <c r="D24" s="22" t="s">
        <v>27</v>
      </c>
      <c r="E24" s="23"/>
      <c r="F24" s="24">
        <v>3480738</v>
      </c>
      <c r="G24" s="25">
        <f>SUM(G23-F24)</f>
        <v>53193802.230000012</v>
      </c>
    </row>
    <row r="25" spans="2:7" ht="16.5" x14ac:dyDescent="0.3">
      <c r="B25" s="44">
        <v>44533</v>
      </c>
      <c r="C25" s="21" t="s">
        <v>28</v>
      </c>
      <c r="D25" s="22" t="s">
        <v>27</v>
      </c>
      <c r="E25" s="23"/>
      <c r="F25" s="24">
        <v>5234737.79</v>
      </c>
      <c r="G25" s="25">
        <f>SUM(G24-F25)</f>
        <v>47959064.440000013</v>
      </c>
    </row>
    <row r="26" spans="2:7" ht="16.5" x14ac:dyDescent="0.3">
      <c r="B26" s="44">
        <v>44534</v>
      </c>
      <c r="C26" s="21"/>
      <c r="D26" s="26"/>
      <c r="E26" s="23">
        <v>399175</v>
      </c>
      <c r="F26" s="24"/>
      <c r="G26" s="25">
        <f>SUM(G25+E26)</f>
        <v>48358239.440000013</v>
      </c>
    </row>
    <row r="27" spans="2:7" ht="16.5" x14ac:dyDescent="0.3">
      <c r="B27" s="44">
        <v>44535</v>
      </c>
      <c r="C27" s="21"/>
      <c r="D27" s="26"/>
      <c r="E27" s="23">
        <v>264870</v>
      </c>
      <c r="F27" s="24"/>
      <c r="G27" s="25">
        <f t="shared" ref="G27:G32" si="0">SUM(G26+E27)</f>
        <v>48623109.440000013</v>
      </c>
    </row>
    <row r="28" spans="2:7" ht="16.5" x14ac:dyDescent="0.3">
      <c r="B28" s="44">
        <v>44536</v>
      </c>
      <c r="C28" s="21"/>
      <c r="D28" s="26"/>
      <c r="E28" s="23">
        <v>691195</v>
      </c>
      <c r="F28" s="24"/>
      <c r="G28" s="25">
        <f t="shared" si="0"/>
        <v>49314304.440000013</v>
      </c>
    </row>
    <row r="29" spans="2:7" ht="16.5" x14ac:dyDescent="0.3">
      <c r="B29" s="44">
        <v>44537</v>
      </c>
      <c r="C29" s="21"/>
      <c r="D29" s="26"/>
      <c r="E29" s="23">
        <v>682440</v>
      </c>
      <c r="F29" s="24"/>
      <c r="G29" s="25">
        <f t="shared" si="0"/>
        <v>49996744.440000013</v>
      </c>
    </row>
    <row r="30" spans="2:7" ht="16.5" x14ac:dyDescent="0.3">
      <c r="B30" s="44">
        <v>44538</v>
      </c>
      <c r="C30" s="21"/>
      <c r="D30" s="26"/>
      <c r="E30" s="23">
        <v>690880</v>
      </c>
      <c r="F30" s="24"/>
      <c r="G30" s="25">
        <f t="shared" si="0"/>
        <v>50687624.440000013</v>
      </c>
    </row>
    <row r="31" spans="2:7" ht="16.5" x14ac:dyDescent="0.3">
      <c r="B31" s="44">
        <v>44539</v>
      </c>
      <c r="C31" s="21"/>
      <c r="D31" s="26"/>
      <c r="E31" s="23">
        <v>678240</v>
      </c>
      <c r="F31" s="24"/>
      <c r="G31" s="25">
        <f t="shared" si="0"/>
        <v>51365864.440000013</v>
      </c>
    </row>
    <row r="32" spans="2:7" ht="16.5" x14ac:dyDescent="0.3">
      <c r="B32" s="44">
        <v>44540</v>
      </c>
      <c r="C32" s="21"/>
      <c r="D32" s="26"/>
      <c r="E32" s="23">
        <v>648590</v>
      </c>
      <c r="F32" s="24"/>
      <c r="G32" s="25">
        <f t="shared" si="0"/>
        <v>52014454.440000013</v>
      </c>
    </row>
    <row r="33" spans="2:7" ht="16.5" x14ac:dyDescent="0.3">
      <c r="B33" s="44">
        <v>44540</v>
      </c>
      <c r="C33" s="21" t="s">
        <v>29</v>
      </c>
      <c r="D33" s="26" t="s">
        <v>30</v>
      </c>
      <c r="E33" s="23"/>
      <c r="F33" s="24">
        <v>1125871.8999999999</v>
      </c>
      <c r="G33" s="25">
        <f>SUM(G32-F33)</f>
        <v>50888582.540000014</v>
      </c>
    </row>
    <row r="34" spans="2:7" ht="16.5" x14ac:dyDescent="0.3">
      <c r="B34" s="44">
        <v>44540</v>
      </c>
      <c r="C34" s="21" t="s">
        <v>31</v>
      </c>
      <c r="D34" s="26" t="s">
        <v>32</v>
      </c>
      <c r="E34" s="23"/>
      <c r="F34" s="24">
        <v>545392</v>
      </c>
      <c r="G34" s="25">
        <f t="shared" ref="G34:G35" si="1">SUM(G33-F34)</f>
        <v>50343190.540000014</v>
      </c>
    </row>
    <row r="35" spans="2:7" ht="16.5" x14ac:dyDescent="0.3">
      <c r="B35" s="44">
        <v>44540</v>
      </c>
      <c r="C35" s="21" t="s">
        <v>33</v>
      </c>
      <c r="D35" s="26" t="s">
        <v>34</v>
      </c>
      <c r="E35" s="23"/>
      <c r="F35" s="24">
        <v>1041900.01</v>
      </c>
      <c r="G35" s="25">
        <f t="shared" si="1"/>
        <v>49301290.530000016</v>
      </c>
    </row>
    <row r="36" spans="2:7" ht="16.5" x14ac:dyDescent="0.3">
      <c r="B36" s="44">
        <v>44541</v>
      </c>
      <c r="C36" s="21"/>
      <c r="D36" s="26"/>
      <c r="E36" s="23">
        <v>421605</v>
      </c>
      <c r="F36" s="24"/>
      <c r="G36" s="25">
        <f>SUM(G35+E36)</f>
        <v>49722895.530000016</v>
      </c>
    </row>
    <row r="37" spans="2:7" ht="16.5" x14ac:dyDescent="0.3">
      <c r="B37" s="44">
        <v>44542</v>
      </c>
      <c r="C37" s="21"/>
      <c r="D37" s="26"/>
      <c r="E37" s="23">
        <v>272205</v>
      </c>
      <c r="F37" s="24"/>
      <c r="G37" s="25">
        <f t="shared" ref="G37:G41" si="2">SUM(G36+E37)</f>
        <v>49995100.530000016</v>
      </c>
    </row>
    <row r="38" spans="2:7" ht="16.5" x14ac:dyDescent="0.3">
      <c r="B38" s="44">
        <v>44543</v>
      </c>
      <c r="C38" s="21"/>
      <c r="D38" s="26"/>
      <c r="E38" s="23">
        <v>688910</v>
      </c>
      <c r="F38" s="24"/>
      <c r="G38" s="25">
        <f t="shared" si="2"/>
        <v>50684010.530000016</v>
      </c>
    </row>
    <row r="39" spans="2:7" ht="16.5" x14ac:dyDescent="0.3">
      <c r="B39" s="44">
        <v>44544</v>
      </c>
      <c r="C39" s="21"/>
      <c r="D39" s="26"/>
      <c r="E39" s="23">
        <v>685615</v>
      </c>
      <c r="F39" s="24"/>
      <c r="G39" s="25">
        <f t="shared" si="2"/>
        <v>51369625.530000016</v>
      </c>
    </row>
    <row r="40" spans="2:7" ht="16.5" x14ac:dyDescent="0.3">
      <c r="B40" s="44">
        <v>44545</v>
      </c>
      <c r="C40" s="21"/>
      <c r="D40" s="26"/>
      <c r="E40" s="23">
        <v>1242891</v>
      </c>
      <c r="F40" s="24"/>
      <c r="G40" s="25">
        <f t="shared" si="2"/>
        <v>52612516.530000016</v>
      </c>
    </row>
    <row r="41" spans="2:7" ht="16.5" x14ac:dyDescent="0.3">
      <c r="B41" s="44">
        <v>44546</v>
      </c>
      <c r="C41" s="21"/>
      <c r="D41" s="26"/>
      <c r="E41" s="23">
        <v>685125</v>
      </c>
      <c r="F41" s="24"/>
      <c r="G41" s="25">
        <f t="shared" si="2"/>
        <v>53297641.530000016</v>
      </c>
    </row>
    <row r="42" spans="2:7" ht="16.5" x14ac:dyDescent="0.3">
      <c r="B42" s="44">
        <v>44546</v>
      </c>
      <c r="C42" s="27" t="s">
        <v>35</v>
      </c>
      <c r="D42" s="28" t="s">
        <v>36</v>
      </c>
      <c r="E42" s="23"/>
      <c r="F42" s="24">
        <v>47502318</v>
      </c>
      <c r="G42" s="25">
        <f>SUM(G41-F42)</f>
        <v>5795323.5300000161</v>
      </c>
    </row>
    <row r="43" spans="2:7" ht="16.5" x14ac:dyDescent="0.3">
      <c r="B43" s="44">
        <v>44547</v>
      </c>
      <c r="C43" s="21"/>
      <c r="D43" s="26"/>
      <c r="E43" s="23">
        <v>647375</v>
      </c>
      <c r="F43" s="24"/>
      <c r="G43" s="25">
        <f>SUM(G42+E43)</f>
        <v>6442698.5300000161</v>
      </c>
    </row>
    <row r="44" spans="2:7" ht="16.5" x14ac:dyDescent="0.3">
      <c r="B44" s="44">
        <v>44548</v>
      </c>
      <c r="C44" s="21"/>
      <c r="D44" s="26"/>
      <c r="E44" s="23">
        <v>421425</v>
      </c>
      <c r="F44" s="24"/>
      <c r="G44" s="25">
        <f t="shared" ref="G44:G46" si="3">SUM(G43+E44)</f>
        <v>6864123.5300000161</v>
      </c>
    </row>
    <row r="45" spans="2:7" ht="16.5" x14ac:dyDescent="0.3">
      <c r="B45" s="44">
        <v>44549</v>
      </c>
      <c r="C45" s="21"/>
      <c r="D45" s="26"/>
      <c r="E45" s="23">
        <v>283040</v>
      </c>
      <c r="F45" s="24"/>
      <c r="G45" s="25">
        <f t="shared" si="3"/>
        <v>7147163.5300000161</v>
      </c>
    </row>
    <row r="46" spans="2:7" ht="16.5" x14ac:dyDescent="0.3">
      <c r="B46" s="44">
        <v>44550</v>
      </c>
      <c r="C46" s="21"/>
      <c r="D46" s="26"/>
      <c r="E46" s="23">
        <v>666610</v>
      </c>
      <c r="F46" s="24"/>
      <c r="G46" s="25">
        <f t="shared" si="3"/>
        <v>7813773.5300000161</v>
      </c>
    </row>
    <row r="47" spans="2:7" ht="16.5" x14ac:dyDescent="0.3">
      <c r="B47" s="44">
        <v>44550</v>
      </c>
      <c r="C47" s="27" t="s">
        <v>37</v>
      </c>
      <c r="D47" s="28" t="s">
        <v>38</v>
      </c>
      <c r="E47" s="23"/>
      <c r="F47" s="24">
        <v>3095278.16</v>
      </c>
      <c r="G47" s="25">
        <f>SUM(G46-F47)</f>
        <v>4718495.3700000159</v>
      </c>
    </row>
    <row r="48" spans="2:7" ht="16.5" x14ac:dyDescent="0.3">
      <c r="B48" s="44">
        <v>44551</v>
      </c>
      <c r="C48" s="27"/>
      <c r="D48" s="28" t="s">
        <v>39</v>
      </c>
      <c r="E48" s="23"/>
      <c r="F48" s="24">
        <v>150</v>
      </c>
      <c r="G48" s="25">
        <f>SUM(G47-F48)</f>
        <v>4718345.3700000159</v>
      </c>
    </row>
    <row r="49" spans="2:10" ht="16.5" x14ac:dyDescent="0.3">
      <c r="B49" s="44">
        <v>44551</v>
      </c>
      <c r="C49" s="21"/>
      <c r="D49" s="26"/>
      <c r="E49" s="23">
        <v>651880</v>
      </c>
      <c r="F49" s="24"/>
      <c r="G49" s="25">
        <f>SUM(G48+E49)</f>
        <v>5370225.3700000159</v>
      </c>
    </row>
    <row r="50" spans="2:10" ht="16.5" x14ac:dyDescent="0.3">
      <c r="B50" s="44">
        <v>44552</v>
      </c>
      <c r="C50" s="21"/>
      <c r="D50" s="26"/>
      <c r="E50" s="23">
        <v>649670</v>
      </c>
      <c r="F50" s="24"/>
      <c r="G50" s="25">
        <f t="shared" ref="G50:G59" si="4">SUM(G49+E50)</f>
        <v>6019895.3700000159</v>
      </c>
    </row>
    <row r="51" spans="2:10" ht="16.5" x14ac:dyDescent="0.3">
      <c r="B51" s="44">
        <v>44553</v>
      </c>
      <c r="C51" s="21"/>
      <c r="D51" s="26"/>
      <c r="E51" s="23">
        <v>596480</v>
      </c>
      <c r="F51" s="24"/>
      <c r="G51" s="25">
        <f t="shared" si="4"/>
        <v>6616375.3700000159</v>
      </c>
    </row>
    <row r="52" spans="2:10" ht="16.5" x14ac:dyDescent="0.3">
      <c r="B52" s="44">
        <v>44554</v>
      </c>
      <c r="C52" s="21"/>
      <c r="D52" s="26"/>
      <c r="E52" s="23">
        <v>379625</v>
      </c>
      <c r="F52" s="24"/>
      <c r="G52" s="25">
        <f t="shared" si="4"/>
        <v>6996000.3700000159</v>
      </c>
      <c r="J52" s="54"/>
    </row>
    <row r="53" spans="2:10" ht="16.5" x14ac:dyDescent="0.3">
      <c r="B53" s="44">
        <v>44555</v>
      </c>
      <c r="C53" s="21"/>
      <c r="D53" s="26"/>
      <c r="E53" s="23">
        <v>129335</v>
      </c>
      <c r="F53" s="24"/>
      <c r="G53" s="25">
        <f t="shared" si="4"/>
        <v>7125335.3700000159</v>
      </c>
      <c r="J53" s="54"/>
    </row>
    <row r="54" spans="2:10" ht="16.5" x14ac:dyDescent="0.3">
      <c r="B54" s="44">
        <v>44556</v>
      </c>
      <c r="C54" s="21"/>
      <c r="D54" s="26"/>
      <c r="E54" s="23">
        <v>208675</v>
      </c>
      <c r="F54" s="24"/>
      <c r="G54" s="25">
        <f t="shared" si="4"/>
        <v>7334010.3700000159</v>
      </c>
      <c r="J54" s="54"/>
    </row>
    <row r="55" spans="2:10" ht="16.5" x14ac:dyDescent="0.3">
      <c r="B55" s="44">
        <v>44557</v>
      </c>
      <c r="C55" s="21"/>
      <c r="D55" s="26"/>
      <c r="E55" s="23">
        <v>595490</v>
      </c>
      <c r="F55" s="24"/>
      <c r="G55" s="25">
        <f t="shared" si="4"/>
        <v>7929500.3700000159</v>
      </c>
      <c r="J55" s="54"/>
    </row>
    <row r="56" spans="2:10" ht="16.5" x14ac:dyDescent="0.3">
      <c r="B56" s="44">
        <v>44558</v>
      </c>
      <c r="C56" s="46"/>
      <c r="D56" s="47"/>
      <c r="E56" s="23">
        <v>580850</v>
      </c>
      <c r="F56" s="24"/>
      <c r="G56" s="25">
        <f t="shared" si="4"/>
        <v>8510350.3700000159</v>
      </c>
      <c r="J56" s="55"/>
    </row>
    <row r="57" spans="2:10" ht="16.5" x14ac:dyDescent="0.3">
      <c r="B57" s="44">
        <v>44559</v>
      </c>
      <c r="C57" s="21"/>
      <c r="D57" s="48"/>
      <c r="E57" s="23">
        <v>570810</v>
      </c>
      <c r="F57" s="24"/>
      <c r="G57" s="25">
        <f t="shared" si="4"/>
        <v>9081160.3700000159</v>
      </c>
    </row>
    <row r="58" spans="2:10" ht="16.5" x14ac:dyDescent="0.3">
      <c r="B58" s="44">
        <v>44560</v>
      </c>
      <c r="C58" s="21"/>
      <c r="D58" s="48"/>
      <c r="E58" s="23">
        <v>547515</v>
      </c>
      <c r="F58" s="24"/>
      <c r="G58" s="25">
        <f t="shared" si="4"/>
        <v>9628675.3700000159</v>
      </c>
      <c r="J58" s="55"/>
    </row>
    <row r="59" spans="2:10" ht="17.25" thickBot="1" x14ac:dyDescent="0.35">
      <c r="B59" s="53">
        <v>44561</v>
      </c>
      <c r="C59" s="49"/>
      <c r="D59" s="50"/>
      <c r="E59" s="51">
        <v>352650</v>
      </c>
      <c r="F59" s="52"/>
      <c r="G59" s="25">
        <f t="shared" si="4"/>
        <v>9981325.3700000159</v>
      </c>
    </row>
    <row r="60" spans="2:10" ht="18.75" thickBot="1" x14ac:dyDescent="0.4">
      <c r="B60" s="65" t="s">
        <v>11</v>
      </c>
      <c r="C60" s="66"/>
      <c r="D60" s="67"/>
      <c r="E60" s="29">
        <f>SUM(E19:E59)</f>
        <v>17349091</v>
      </c>
      <c r="F60" s="30">
        <f>SUM(F20:F59)</f>
        <v>76624820.859999999</v>
      </c>
      <c r="G60" s="31"/>
    </row>
    <row r="61" spans="2:10" ht="16.5" x14ac:dyDescent="0.3">
      <c r="B61" s="32"/>
      <c r="C61" s="32"/>
      <c r="D61" s="33"/>
      <c r="E61" s="34"/>
      <c r="F61" s="35"/>
      <c r="G61" s="36"/>
    </row>
    <row r="62" spans="2:10" ht="16.5" x14ac:dyDescent="0.3">
      <c r="B62" s="32"/>
      <c r="C62" s="32"/>
      <c r="D62" s="33"/>
      <c r="E62" s="34"/>
      <c r="F62" s="35"/>
      <c r="G62" s="36"/>
    </row>
    <row r="63" spans="2:10" ht="16.5" x14ac:dyDescent="0.3">
      <c r="B63" s="32"/>
      <c r="C63" s="32"/>
      <c r="D63" s="33"/>
      <c r="E63" s="34"/>
      <c r="F63" s="35"/>
      <c r="G63" s="36"/>
    </row>
    <row r="64" spans="2:10" ht="17.25" x14ac:dyDescent="0.35">
      <c r="B64" s="64" t="s">
        <v>12</v>
      </c>
      <c r="C64" s="64"/>
      <c r="D64" s="64" t="s">
        <v>13</v>
      </c>
      <c r="E64" s="64"/>
      <c r="F64" s="64" t="s">
        <v>14</v>
      </c>
      <c r="G64" s="64"/>
    </row>
    <row r="65" spans="2:7" ht="17.25" x14ac:dyDescent="0.35">
      <c r="B65" s="64" t="s">
        <v>15</v>
      </c>
      <c r="C65" s="64"/>
      <c r="D65" s="64" t="s">
        <v>16</v>
      </c>
      <c r="E65" s="64"/>
      <c r="F65" s="64" t="s">
        <v>17</v>
      </c>
      <c r="G65" s="64"/>
    </row>
    <row r="66" spans="2:7" ht="17.25" x14ac:dyDescent="0.35">
      <c r="B66" s="64" t="s">
        <v>18</v>
      </c>
      <c r="C66" s="64"/>
      <c r="D66" s="64" t="s">
        <v>19</v>
      </c>
      <c r="E66" s="64"/>
      <c r="F66" s="64" t="s">
        <v>20</v>
      </c>
      <c r="G66" s="64"/>
    </row>
  </sheetData>
  <mergeCells count="16">
    <mergeCell ref="B10:G10"/>
    <mergeCell ref="B11:G11"/>
    <mergeCell ref="B12:G12"/>
    <mergeCell ref="B13:G13"/>
    <mergeCell ref="B15:F16"/>
    <mergeCell ref="G15:G16"/>
    <mergeCell ref="B66:C66"/>
    <mergeCell ref="D66:E66"/>
    <mergeCell ref="F66:G66"/>
    <mergeCell ref="B60:D60"/>
    <mergeCell ref="B64:C64"/>
    <mergeCell ref="D64:E64"/>
    <mergeCell ref="F64:G64"/>
    <mergeCell ref="B65:C65"/>
    <mergeCell ref="D65:E65"/>
    <mergeCell ref="F65:G6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1B19-FC17-40E7-8C9F-C99A25143CB1}">
  <dimension ref="B5:G55"/>
  <sheetViews>
    <sheetView tabSelected="1" topLeftCell="A27" workbookViewId="0">
      <selection activeCell="J23" sqref="J23"/>
    </sheetView>
  </sheetViews>
  <sheetFormatPr baseColWidth="10" defaultRowHeight="15" x14ac:dyDescent="0.25"/>
  <cols>
    <col min="2" max="2" width="19.42578125" customWidth="1"/>
    <col min="4" max="4" width="17.42578125" customWidth="1"/>
    <col min="5" max="5" width="22" customWidth="1"/>
    <col min="6" max="6" width="12.5703125" customWidth="1"/>
    <col min="7" max="7" width="20.140625" customWidth="1"/>
  </cols>
  <sheetData>
    <row r="5" spans="2:7" x14ac:dyDescent="0.25">
      <c r="E5" s="1"/>
    </row>
    <row r="6" spans="2:7" x14ac:dyDescent="0.25">
      <c r="B6" s="2"/>
      <c r="C6" s="1"/>
      <c r="E6" s="1"/>
    </row>
    <row r="7" spans="2:7" x14ac:dyDescent="0.25">
      <c r="B7" s="1"/>
      <c r="C7" s="1"/>
      <c r="E7" s="1"/>
    </row>
    <row r="8" spans="2:7" x14ac:dyDescent="0.25">
      <c r="B8" s="1"/>
      <c r="C8" s="1"/>
      <c r="E8" s="1"/>
    </row>
    <row r="9" spans="2:7" x14ac:dyDescent="0.25">
      <c r="B9" s="56" t="s">
        <v>0</v>
      </c>
      <c r="C9" s="56"/>
      <c r="D9" s="56"/>
      <c r="E9" s="56"/>
      <c r="F9" s="56"/>
      <c r="G9" s="56"/>
    </row>
    <row r="10" spans="2:7" x14ac:dyDescent="0.25">
      <c r="B10" s="57" t="s">
        <v>1</v>
      </c>
      <c r="C10" s="57"/>
      <c r="D10" s="57"/>
      <c r="E10" s="57"/>
      <c r="F10" s="57"/>
      <c r="G10" s="57"/>
    </row>
    <row r="11" spans="2:7" x14ac:dyDescent="0.25">
      <c r="B11" s="57" t="s">
        <v>2</v>
      </c>
      <c r="C11" s="57"/>
      <c r="D11" s="57"/>
      <c r="E11" s="57"/>
      <c r="F11" s="57"/>
      <c r="G11" s="57"/>
    </row>
    <row r="12" spans="2:7" x14ac:dyDescent="0.25">
      <c r="B12" s="57" t="s">
        <v>22</v>
      </c>
      <c r="C12" s="57"/>
      <c r="D12" s="57"/>
      <c r="E12" s="57"/>
      <c r="F12" s="57"/>
      <c r="G12" s="57"/>
    </row>
    <row r="13" spans="2:7" ht="15.75" thickBot="1" x14ac:dyDescent="0.3">
      <c r="B13" s="2"/>
      <c r="C13" s="2"/>
      <c r="D13" s="2"/>
      <c r="E13" s="3"/>
      <c r="F13" s="2"/>
      <c r="G13" s="2"/>
    </row>
    <row r="14" spans="2:7" x14ac:dyDescent="0.25">
      <c r="B14" s="68" t="s">
        <v>21</v>
      </c>
      <c r="C14" s="69"/>
      <c r="D14" s="69"/>
      <c r="E14" s="69"/>
      <c r="F14" s="69"/>
      <c r="G14" s="70" t="s">
        <v>4</v>
      </c>
    </row>
    <row r="15" spans="2:7" ht="15.75" thickBot="1" x14ac:dyDescent="0.3">
      <c r="B15" s="74"/>
      <c r="C15" s="75"/>
      <c r="D15" s="75"/>
      <c r="E15" s="75"/>
      <c r="F15" s="75"/>
      <c r="G15" s="71"/>
    </row>
    <row r="16" spans="2:7" ht="18" thickBot="1" x14ac:dyDescent="0.4">
      <c r="B16" s="4" t="s">
        <v>5</v>
      </c>
      <c r="C16" s="5" t="s">
        <v>6</v>
      </c>
      <c r="D16" s="6" t="s">
        <v>7</v>
      </c>
      <c r="E16" s="7" t="s">
        <v>8</v>
      </c>
      <c r="F16" s="37" t="s">
        <v>9</v>
      </c>
      <c r="G16" s="38" t="s">
        <v>10</v>
      </c>
    </row>
    <row r="17" spans="2:7" ht="18" thickBot="1" x14ac:dyDescent="0.4">
      <c r="B17" s="39"/>
      <c r="C17" s="40"/>
      <c r="D17" s="41" t="s">
        <v>4</v>
      </c>
      <c r="E17" s="42"/>
      <c r="F17" s="43"/>
      <c r="G17" s="20">
        <v>65934600.579999998</v>
      </c>
    </row>
    <row r="18" spans="2:7" ht="16.5" x14ac:dyDescent="0.3">
      <c r="B18" s="44">
        <v>44531</v>
      </c>
      <c r="C18" s="21"/>
      <c r="D18" s="45"/>
      <c r="E18" s="18">
        <v>429095</v>
      </c>
      <c r="F18" s="24"/>
      <c r="G18" s="25">
        <f>+G17+E18</f>
        <v>66363695.579999998</v>
      </c>
    </row>
    <row r="19" spans="2:7" ht="16.5" x14ac:dyDescent="0.3">
      <c r="B19" s="44">
        <v>44532</v>
      </c>
      <c r="C19" s="21"/>
      <c r="D19" s="22"/>
      <c r="E19" s="23">
        <v>414675</v>
      </c>
      <c r="F19" s="24"/>
      <c r="G19" s="25">
        <f t="shared" ref="G19:G48" si="0">+G18+E19</f>
        <v>66778370.579999998</v>
      </c>
    </row>
    <row r="20" spans="2:7" ht="16.5" x14ac:dyDescent="0.3">
      <c r="B20" s="44">
        <v>44533</v>
      </c>
      <c r="C20" s="21"/>
      <c r="D20" s="22"/>
      <c r="E20" s="23">
        <v>429495</v>
      </c>
      <c r="F20" s="24"/>
      <c r="G20" s="25">
        <f t="shared" si="0"/>
        <v>67207865.579999998</v>
      </c>
    </row>
    <row r="21" spans="2:7" ht="16.5" x14ac:dyDescent="0.3">
      <c r="B21" s="44">
        <v>44534</v>
      </c>
      <c r="C21" s="21"/>
      <c r="D21" s="26"/>
      <c r="E21" s="23">
        <v>242100</v>
      </c>
      <c r="F21" s="24"/>
      <c r="G21" s="25">
        <f t="shared" si="0"/>
        <v>67449965.579999998</v>
      </c>
    </row>
    <row r="22" spans="2:7" ht="16.5" x14ac:dyDescent="0.3">
      <c r="B22" s="44">
        <v>44535</v>
      </c>
      <c r="C22" s="21"/>
      <c r="D22" s="26"/>
      <c r="E22" s="23">
        <v>129810</v>
      </c>
      <c r="F22" s="24"/>
      <c r="G22" s="25">
        <f t="shared" si="0"/>
        <v>67579775.579999998</v>
      </c>
    </row>
    <row r="23" spans="2:7" ht="16.5" x14ac:dyDescent="0.3">
      <c r="B23" s="44">
        <v>44536</v>
      </c>
      <c r="C23" s="21"/>
      <c r="D23" s="26"/>
      <c r="E23" s="23">
        <v>455745</v>
      </c>
      <c r="F23" s="24"/>
      <c r="G23" s="25">
        <f t="shared" si="0"/>
        <v>68035520.579999998</v>
      </c>
    </row>
    <row r="24" spans="2:7" ht="16.5" x14ac:dyDescent="0.3">
      <c r="B24" s="44">
        <v>44537</v>
      </c>
      <c r="C24" s="21"/>
      <c r="D24" s="26"/>
      <c r="E24" s="23">
        <v>421070</v>
      </c>
      <c r="F24" s="24"/>
      <c r="G24" s="25">
        <f t="shared" si="0"/>
        <v>68456590.579999998</v>
      </c>
    </row>
    <row r="25" spans="2:7" ht="16.5" x14ac:dyDescent="0.3">
      <c r="B25" s="44">
        <v>44538</v>
      </c>
      <c r="C25" s="21"/>
      <c r="D25" s="26"/>
      <c r="E25" s="23">
        <v>412410</v>
      </c>
      <c r="F25" s="24"/>
      <c r="G25" s="25">
        <f t="shared" si="0"/>
        <v>68869000.579999998</v>
      </c>
    </row>
    <row r="26" spans="2:7" ht="16.5" x14ac:dyDescent="0.3">
      <c r="B26" s="44">
        <v>44539</v>
      </c>
      <c r="C26" s="21"/>
      <c r="D26" s="26"/>
      <c r="E26" s="23">
        <v>392515</v>
      </c>
      <c r="F26" s="24"/>
      <c r="G26" s="25">
        <f t="shared" si="0"/>
        <v>69261515.579999998</v>
      </c>
    </row>
    <row r="27" spans="2:7" ht="16.5" x14ac:dyDescent="0.3">
      <c r="B27" s="44">
        <v>44540</v>
      </c>
      <c r="C27" s="21"/>
      <c r="D27" s="26"/>
      <c r="E27" s="23">
        <v>413185</v>
      </c>
      <c r="F27" s="24"/>
      <c r="G27" s="25">
        <f t="shared" si="0"/>
        <v>69674700.579999998</v>
      </c>
    </row>
    <row r="28" spans="2:7" ht="16.5" x14ac:dyDescent="0.3">
      <c r="B28" s="44">
        <v>44541</v>
      </c>
      <c r="C28" s="21"/>
      <c r="D28" s="26"/>
      <c r="E28" s="23">
        <v>244735</v>
      </c>
      <c r="F28" s="24"/>
      <c r="G28" s="25">
        <f t="shared" si="0"/>
        <v>69919435.579999998</v>
      </c>
    </row>
    <row r="29" spans="2:7" ht="16.5" x14ac:dyDescent="0.3">
      <c r="B29" s="44">
        <v>44542</v>
      </c>
      <c r="C29" s="21"/>
      <c r="D29" s="26"/>
      <c r="E29" s="23">
        <v>136635</v>
      </c>
      <c r="F29" s="24"/>
      <c r="G29" s="25">
        <f t="shared" si="0"/>
        <v>70056070.579999998</v>
      </c>
    </row>
    <row r="30" spans="2:7" ht="16.5" x14ac:dyDescent="0.3">
      <c r="B30" s="44">
        <v>44543</v>
      </c>
      <c r="C30" s="21"/>
      <c r="D30" s="26"/>
      <c r="E30" s="23">
        <v>423225</v>
      </c>
      <c r="F30" s="24"/>
      <c r="G30" s="25">
        <f t="shared" si="0"/>
        <v>70479295.579999998</v>
      </c>
    </row>
    <row r="31" spans="2:7" ht="16.5" x14ac:dyDescent="0.3">
      <c r="B31" s="44">
        <v>44544</v>
      </c>
      <c r="C31" s="21"/>
      <c r="D31" s="26"/>
      <c r="E31" s="23">
        <v>388385</v>
      </c>
      <c r="F31" s="24"/>
      <c r="G31" s="25">
        <f t="shared" si="0"/>
        <v>70867680.579999998</v>
      </c>
    </row>
    <row r="32" spans="2:7" ht="16.5" x14ac:dyDescent="0.3">
      <c r="B32" s="44">
        <v>44545</v>
      </c>
      <c r="C32" s="21"/>
      <c r="D32" s="26"/>
      <c r="E32" s="23">
        <v>397890</v>
      </c>
      <c r="F32" s="24"/>
      <c r="G32" s="25">
        <f t="shared" si="0"/>
        <v>71265570.579999998</v>
      </c>
    </row>
    <row r="33" spans="2:7" ht="16.5" x14ac:dyDescent="0.3">
      <c r="B33" s="44">
        <v>44546</v>
      </c>
      <c r="C33" s="21"/>
      <c r="D33" s="26"/>
      <c r="E33" s="23">
        <v>398500</v>
      </c>
      <c r="F33" s="24"/>
      <c r="G33" s="25">
        <f t="shared" si="0"/>
        <v>71664070.579999998</v>
      </c>
    </row>
    <row r="34" spans="2:7" ht="16.5" x14ac:dyDescent="0.3">
      <c r="B34" s="44">
        <v>44547</v>
      </c>
      <c r="C34" s="21"/>
      <c r="D34" s="26"/>
      <c r="E34" s="23">
        <v>378915</v>
      </c>
      <c r="F34" s="24"/>
      <c r="G34" s="25">
        <f t="shared" si="0"/>
        <v>72042985.579999998</v>
      </c>
    </row>
    <row r="35" spans="2:7" ht="16.5" x14ac:dyDescent="0.3">
      <c r="B35" s="44">
        <v>44548</v>
      </c>
      <c r="C35" s="21"/>
      <c r="D35" s="26"/>
      <c r="E35" s="23">
        <v>284250</v>
      </c>
      <c r="F35" s="24"/>
      <c r="G35" s="25">
        <f t="shared" si="0"/>
        <v>72327235.579999998</v>
      </c>
    </row>
    <row r="36" spans="2:7" ht="16.5" x14ac:dyDescent="0.3">
      <c r="B36" s="44">
        <v>44549</v>
      </c>
      <c r="C36" s="21"/>
      <c r="D36" s="26"/>
      <c r="E36" s="23">
        <v>147030</v>
      </c>
      <c r="F36" s="24"/>
      <c r="G36" s="25">
        <f t="shared" si="0"/>
        <v>72474265.579999998</v>
      </c>
    </row>
    <row r="37" spans="2:7" ht="16.5" x14ac:dyDescent="0.3">
      <c r="B37" s="44">
        <v>44550</v>
      </c>
      <c r="C37" s="21"/>
      <c r="D37" s="26"/>
      <c r="E37" s="23">
        <v>437425</v>
      </c>
      <c r="F37" s="24"/>
      <c r="G37" s="25">
        <f t="shared" si="0"/>
        <v>72911690.579999998</v>
      </c>
    </row>
    <row r="38" spans="2:7" ht="16.5" x14ac:dyDescent="0.3">
      <c r="B38" s="44">
        <v>44551</v>
      </c>
      <c r="C38" s="21"/>
      <c r="D38" s="26"/>
      <c r="E38" s="23">
        <v>384900</v>
      </c>
      <c r="F38" s="24"/>
      <c r="G38" s="25">
        <f t="shared" si="0"/>
        <v>73296590.579999998</v>
      </c>
    </row>
    <row r="39" spans="2:7" ht="16.5" x14ac:dyDescent="0.3">
      <c r="B39" s="44">
        <v>44552</v>
      </c>
      <c r="C39" s="21"/>
      <c r="D39" s="26"/>
      <c r="E39" s="23">
        <v>402165</v>
      </c>
      <c r="F39" s="24"/>
      <c r="G39" s="25">
        <f t="shared" si="0"/>
        <v>73698755.579999998</v>
      </c>
    </row>
    <row r="40" spans="2:7" ht="16.5" x14ac:dyDescent="0.3">
      <c r="B40" s="44">
        <v>44553</v>
      </c>
      <c r="C40" s="21"/>
      <c r="D40" s="26"/>
      <c r="E40" s="23">
        <v>348850</v>
      </c>
      <c r="F40" s="24"/>
      <c r="G40" s="25">
        <f t="shared" si="0"/>
        <v>74047605.579999998</v>
      </c>
    </row>
    <row r="41" spans="2:7" ht="16.5" x14ac:dyDescent="0.3">
      <c r="B41" s="44">
        <v>44554</v>
      </c>
      <c r="C41" s="21"/>
      <c r="D41" s="26"/>
      <c r="E41" s="23">
        <v>229845</v>
      </c>
      <c r="F41" s="24"/>
      <c r="G41" s="25">
        <f t="shared" si="0"/>
        <v>74277450.579999998</v>
      </c>
    </row>
    <row r="42" spans="2:7" ht="16.5" x14ac:dyDescent="0.3">
      <c r="B42" s="44">
        <v>44555</v>
      </c>
      <c r="C42" s="21"/>
      <c r="D42" s="26"/>
      <c r="E42" s="23">
        <v>46625</v>
      </c>
      <c r="F42" s="24"/>
      <c r="G42" s="25">
        <f t="shared" si="0"/>
        <v>74324075.579999998</v>
      </c>
    </row>
    <row r="43" spans="2:7" ht="16.5" x14ac:dyDescent="0.3">
      <c r="B43" s="44">
        <v>44556</v>
      </c>
      <c r="C43" s="21"/>
      <c r="D43" s="26"/>
      <c r="E43" s="23">
        <v>78300</v>
      </c>
      <c r="F43" s="24"/>
      <c r="G43" s="25">
        <f t="shared" si="0"/>
        <v>74402375.579999998</v>
      </c>
    </row>
    <row r="44" spans="2:7" ht="16.5" x14ac:dyDescent="0.3">
      <c r="B44" s="44">
        <v>44557</v>
      </c>
      <c r="C44" s="21"/>
      <c r="D44" s="26"/>
      <c r="E44" s="23">
        <v>381835</v>
      </c>
      <c r="F44" s="24"/>
      <c r="G44" s="25">
        <f t="shared" si="0"/>
        <v>74784210.579999998</v>
      </c>
    </row>
    <row r="45" spans="2:7" ht="16.5" x14ac:dyDescent="0.3">
      <c r="B45" s="44">
        <v>44558</v>
      </c>
      <c r="C45" s="21"/>
      <c r="D45" s="26"/>
      <c r="E45" s="23">
        <v>356245</v>
      </c>
      <c r="F45" s="24"/>
      <c r="G45" s="25">
        <f t="shared" si="0"/>
        <v>75140455.579999998</v>
      </c>
    </row>
    <row r="46" spans="2:7" ht="16.5" x14ac:dyDescent="0.3">
      <c r="B46" s="44">
        <v>44559</v>
      </c>
      <c r="C46" s="46"/>
      <c r="D46" s="47"/>
      <c r="E46" s="23">
        <v>366585</v>
      </c>
      <c r="F46" s="24"/>
      <c r="G46" s="25">
        <f t="shared" si="0"/>
        <v>75507040.579999998</v>
      </c>
    </row>
    <row r="47" spans="2:7" ht="16.5" x14ac:dyDescent="0.3">
      <c r="B47" s="44">
        <v>44560</v>
      </c>
      <c r="C47" s="21"/>
      <c r="D47" s="48"/>
      <c r="E47" s="23">
        <v>336045</v>
      </c>
      <c r="F47" s="24"/>
      <c r="G47" s="25">
        <f t="shared" si="0"/>
        <v>75843085.579999998</v>
      </c>
    </row>
    <row r="48" spans="2:7" ht="17.25" thickBot="1" x14ac:dyDescent="0.35">
      <c r="B48" s="53">
        <v>44561</v>
      </c>
      <c r="C48" s="49"/>
      <c r="D48" s="50"/>
      <c r="E48" s="51">
        <v>201315</v>
      </c>
      <c r="F48" s="52"/>
      <c r="G48" s="25">
        <f t="shared" si="0"/>
        <v>76044400.579999998</v>
      </c>
    </row>
    <row r="49" spans="2:7" ht="18.75" thickBot="1" x14ac:dyDescent="0.4">
      <c r="B49" s="72" t="s">
        <v>11</v>
      </c>
      <c r="C49" s="73"/>
      <c r="D49" s="73"/>
      <c r="E49" s="29">
        <f>SUM(E18:E48)</f>
        <v>10109800</v>
      </c>
      <c r="F49" s="30"/>
      <c r="G49" s="31"/>
    </row>
    <row r="50" spans="2:7" ht="16.5" x14ac:dyDescent="0.3">
      <c r="B50" s="32"/>
      <c r="C50" s="32"/>
      <c r="D50" s="33"/>
      <c r="E50" s="34"/>
      <c r="F50" s="35"/>
      <c r="G50" s="36"/>
    </row>
    <row r="51" spans="2:7" ht="16.5" x14ac:dyDescent="0.3">
      <c r="B51" s="32"/>
      <c r="C51" s="32"/>
      <c r="D51" s="33"/>
      <c r="E51" s="34"/>
      <c r="F51" s="35"/>
      <c r="G51" s="36"/>
    </row>
    <row r="52" spans="2:7" ht="16.5" x14ac:dyDescent="0.3">
      <c r="B52" s="32"/>
      <c r="C52" s="32"/>
      <c r="D52" s="33"/>
      <c r="E52" s="34"/>
      <c r="F52" s="35"/>
      <c r="G52" s="36"/>
    </row>
    <row r="53" spans="2:7" ht="17.25" x14ac:dyDescent="0.35">
      <c r="B53" s="64" t="s">
        <v>12</v>
      </c>
      <c r="C53" s="64"/>
      <c r="D53" s="64" t="s">
        <v>13</v>
      </c>
      <c r="E53" s="64"/>
      <c r="F53" s="64" t="s">
        <v>14</v>
      </c>
      <c r="G53" s="64"/>
    </row>
    <row r="54" spans="2:7" ht="17.25" x14ac:dyDescent="0.35">
      <c r="B54" s="64" t="s">
        <v>15</v>
      </c>
      <c r="C54" s="64"/>
      <c r="D54" s="64" t="s">
        <v>16</v>
      </c>
      <c r="E54" s="64"/>
      <c r="F54" s="64" t="s">
        <v>17</v>
      </c>
      <c r="G54" s="64"/>
    </row>
    <row r="55" spans="2:7" ht="17.25" x14ac:dyDescent="0.35">
      <c r="B55" s="64" t="s">
        <v>18</v>
      </c>
      <c r="C55" s="64"/>
      <c r="D55" s="64" t="s">
        <v>19</v>
      </c>
      <c r="E55" s="64"/>
      <c r="F55" s="64" t="s">
        <v>20</v>
      </c>
      <c r="G55" s="64"/>
    </row>
  </sheetData>
  <mergeCells count="16">
    <mergeCell ref="B9:G9"/>
    <mergeCell ref="B10:G10"/>
    <mergeCell ref="B11:G11"/>
    <mergeCell ref="B12:G12"/>
    <mergeCell ref="B14:F15"/>
    <mergeCell ref="G14:G15"/>
    <mergeCell ref="B55:C55"/>
    <mergeCell ref="D55:E55"/>
    <mergeCell ref="F55:G55"/>
    <mergeCell ref="B49:D49"/>
    <mergeCell ref="B53:C53"/>
    <mergeCell ref="D53:E53"/>
    <mergeCell ref="F53:G53"/>
    <mergeCell ref="B54:C54"/>
    <mergeCell ref="D54:E54"/>
    <mergeCell ref="F54:G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COLECTORA DIC.2021</vt:lpstr>
      <vt:lpstr>FIMOVIT DIC.2021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Geanilda Margarita de la Cruz Corporan</dc:creator>
  <cp:lastModifiedBy>Francia Vasquez</cp:lastModifiedBy>
  <dcterms:created xsi:type="dcterms:W3CDTF">2022-02-11T12:39:05Z</dcterms:created>
  <dcterms:modified xsi:type="dcterms:W3CDTF">2022-02-11T13:02:40Z</dcterms:modified>
</cp:coreProperties>
</file>