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.delacruz\Downloads\"/>
    </mc:Choice>
  </mc:AlternateContent>
  <xr:revisionPtr revIDLastSave="0" documentId="8_{C2AB021E-6711-4918-87B8-EBB098A68563}" xr6:coauthVersionLast="47" xr6:coauthVersionMax="47" xr10:uidLastSave="{00000000-0000-0000-0000-000000000000}"/>
  <bookViews>
    <workbookView xWindow="2850" yWindow="2850" windowWidth="18165" windowHeight="9360" xr2:uid="{4D0D6618-2AD3-4298-8B87-8739CFE6EBAF}"/>
  </bookViews>
  <sheets>
    <sheet name="OCTUBRE FINOVIT 2021" sheetId="6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6" i="6" l="1"/>
  <c r="E46" i="6"/>
  <c r="G13" i="6"/>
  <c r="G14" i="6" s="1"/>
  <c r="G15" i="6" s="1"/>
  <c r="G16" i="6" s="1"/>
  <c r="G17" i="6" s="1"/>
  <c r="G18" i="6" s="1"/>
  <c r="G19" i="6" s="1"/>
  <c r="G20" i="6" s="1"/>
  <c r="G21" i="6" s="1"/>
  <c r="G22" i="6" s="1"/>
  <c r="G23" i="6" s="1"/>
  <c r="G24" i="6" s="1"/>
  <c r="G25" i="6" s="1"/>
  <c r="G26" i="6" s="1"/>
  <c r="G27" i="6" s="1"/>
  <c r="G28" i="6" s="1"/>
  <c r="G29" i="6" s="1"/>
  <c r="G30" i="6" s="1"/>
  <c r="G31" i="6" s="1"/>
  <c r="G32" i="6" s="1"/>
  <c r="G33" i="6" s="1"/>
  <c r="G34" i="6" s="1"/>
  <c r="G35" i="6" s="1"/>
  <c r="G36" i="6" s="1"/>
  <c r="G37" i="6" s="1"/>
  <c r="G38" i="6" s="1"/>
  <c r="G39" i="6" s="1"/>
  <c r="G40" i="6" s="1"/>
  <c r="G41" i="6" s="1"/>
  <c r="G42" i="6" s="1"/>
  <c r="G43" i="6" s="1"/>
  <c r="G44" i="6" s="1"/>
  <c r="G45" i="6" s="1"/>
</calcChain>
</file>

<file path=xl/sharedStrings.xml><?xml version="1.0" encoding="utf-8"?>
<sst xmlns="http://schemas.openxmlformats.org/spreadsheetml/2006/main" count="25" uniqueCount="24">
  <si>
    <t xml:space="preserve">  Presidencia de la República </t>
  </si>
  <si>
    <t xml:space="preserve">  Oficina Metropolitana de Servicios de Autobuses</t>
  </si>
  <si>
    <t>BALANCE INICIAL</t>
  </si>
  <si>
    <t>FECHA</t>
  </si>
  <si>
    <t>DESCRIPCION</t>
  </si>
  <si>
    <t>DEBITO</t>
  </si>
  <si>
    <t>CREDITO</t>
  </si>
  <si>
    <t>BALANCE</t>
  </si>
  <si>
    <t>TOTAL</t>
  </si>
  <si>
    <t>Cuenta Bancaria No 960 - 222953- 5</t>
  </si>
  <si>
    <t>DP/CK/ED/TR</t>
  </si>
  <si>
    <t xml:space="preserve">                  </t>
  </si>
  <si>
    <t xml:space="preserve"> Licda.  Miloidis Turbi P.</t>
  </si>
  <si>
    <t xml:space="preserve">      Licda. Michelina Luna Solano</t>
  </si>
  <si>
    <t xml:space="preserve">  Licda. Lidia Estevez</t>
  </si>
  <si>
    <t xml:space="preserve">Preparado Por </t>
  </si>
  <si>
    <t xml:space="preserve">   Revisado por</t>
  </si>
  <si>
    <t>Aprobado por</t>
  </si>
  <si>
    <t>Contador 1</t>
  </si>
  <si>
    <t xml:space="preserve">  Contadora  General</t>
  </si>
  <si>
    <t>Directora Financiera</t>
  </si>
  <si>
    <t>Del 01 al 31 de Octubre 2021</t>
  </si>
  <si>
    <t>LIB-2328</t>
  </si>
  <si>
    <t>Pago NCF.784 y 785   Intereses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</si>
</sst>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Arioso"/>
    </font>
    <font>
      <b/>
      <i/>
      <sz val="14"/>
      <name val="Garamond"/>
      <family val="1"/>
    </font>
    <font>
      <sz val="12"/>
      <color theme="1"/>
      <name val="Calibri"/>
      <family val="2"/>
      <scheme val="minor"/>
    </font>
    <font>
      <b/>
      <i/>
      <sz val="12"/>
      <name val="Garamond"/>
      <family val="1"/>
    </font>
    <font>
      <b/>
      <i/>
      <sz val="13"/>
      <color theme="1"/>
      <name val="Garamond"/>
      <family val="1"/>
    </font>
    <font>
      <b/>
      <i/>
      <sz val="11"/>
      <color theme="1"/>
      <name val="Garamond"/>
      <family val="1"/>
    </font>
    <font>
      <i/>
      <sz val="12"/>
      <color theme="1"/>
      <name val="Garamond"/>
      <family val="1"/>
    </font>
    <font>
      <b/>
      <i/>
      <sz val="12"/>
      <color theme="1"/>
      <name val="Garamond"/>
      <family val="1"/>
    </font>
    <font>
      <sz val="11"/>
      <color theme="1"/>
      <name val="Garamond"/>
      <family val="1"/>
    </font>
    <font>
      <sz val="12"/>
      <color theme="1"/>
      <name val="Garamond"/>
      <family val="1"/>
    </font>
    <font>
      <b/>
      <sz val="12"/>
      <color theme="1"/>
      <name val="Garamond"/>
      <family val="1"/>
    </font>
    <font>
      <b/>
      <sz val="11"/>
      <color theme="1"/>
      <name val="Garamond"/>
      <family val="1"/>
    </font>
    <font>
      <b/>
      <i/>
      <sz val="12"/>
      <color theme="1"/>
      <name val="Calibri"/>
      <family val="2"/>
      <scheme val="minor"/>
    </font>
    <font>
      <i/>
      <sz val="12"/>
      <name val="Garamond"/>
      <family val="1"/>
    </font>
    <font>
      <sz val="12"/>
      <name val="Garamond"/>
      <family val="1"/>
    </font>
    <font>
      <sz val="13"/>
      <color theme="1"/>
      <name val="Garamond"/>
      <family val="1"/>
    </font>
    <font>
      <i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2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43" fontId="2" fillId="0" borderId="0" xfId="1" applyFont="1" applyFill="1"/>
    <xf numFmtId="0" fontId="2" fillId="0" borderId="0" xfId="0" applyFont="1"/>
    <xf numFmtId="43" fontId="0" fillId="0" borderId="0" xfId="1" applyFont="1" applyFill="1"/>
    <xf numFmtId="0" fontId="4" fillId="0" borderId="0" xfId="0" applyFont="1"/>
    <xf numFmtId="0" fontId="5" fillId="0" borderId="0" xfId="0" applyFont="1" applyAlignment="1">
      <alignment horizontal="center"/>
    </xf>
    <xf numFmtId="43" fontId="5" fillId="0" borderId="0" xfId="1" applyFont="1" applyFill="1" applyAlignment="1">
      <alignment horizontal="left"/>
    </xf>
    <xf numFmtId="0" fontId="5" fillId="0" borderId="0" xfId="0" applyFont="1" applyAlignment="1">
      <alignment horizontal="left"/>
    </xf>
    <xf numFmtId="0" fontId="8" fillId="2" borderId="2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43" fontId="8" fillId="2" borderId="2" xfId="1" applyFont="1" applyFill="1" applyBorder="1"/>
    <xf numFmtId="43" fontId="4" fillId="2" borderId="2" xfId="1" applyFont="1" applyFill="1" applyBorder="1"/>
    <xf numFmtId="0" fontId="9" fillId="2" borderId="4" xfId="0" applyFont="1" applyFill="1" applyBorder="1" applyAlignment="1">
      <alignment horizontal="center"/>
    </xf>
    <xf numFmtId="43" fontId="9" fillId="2" borderId="4" xfId="1" applyFont="1" applyFill="1" applyBorder="1" applyAlignment="1">
      <alignment horizontal="center"/>
    </xf>
    <xf numFmtId="14" fontId="10" fillId="0" borderId="5" xfId="0" applyNumberFormat="1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43" fontId="11" fillId="0" borderId="6" xfId="1" applyFont="1" applyFill="1" applyBorder="1"/>
    <xf numFmtId="43" fontId="11" fillId="0" borderId="8" xfId="1" applyFont="1" applyFill="1" applyBorder="1"/>
    <xf numFmtId="0" fontId="11" fillId="0" borderId="6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14" fontId="10" fillId="0" borderId="9" xfId="0" applyNumberFormat="1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43" fontId="11" fillId="0" borderId="10" xfId="1" applyFont="1" applyFill="1" applyBorder="1"/>
    <xf numFmtId="43" fontId="0" fillId="0" borderId="0" xfId="0" applyNumberFormat="1"/>
    <xf numFmtId="14" fontId="10" fillId="0" borderId="14" xfId="0" applyNumberFormat="1" applyFont="1" applyBorder="1" applyAlignment="1">
      <alignment horizontal="center"/>
    </xf>
    <xf numFmtId="0" fontId="11" fillId="0" borderId="15" xfId="0" applyFont="1" applyBorder="1" applyAlignment="1">
      <alignment horizontal="center"/>
    </xf>
    <xf numFmtId="43" fontId="10" fillId="0" borderId="6" xfId="1" applyFont="1" applyBorder="1"/>
    <xf numFmtId="43" fontId="10" fillId="0" borderId="6" xfId="1" applyFont="1" applyFill="1" applyBorder="1"/>
    <xf numFmtId="0" fontId="11" fillId="0" borderId="17" xfId="0" applyFont="1" applyBorder="1" applyAlignment="1">
      <alignment horizontal="center"/>
    </xf>
    <xf numFmtId="0" fontId="11" fillId="0" borderId="16" xfId="0" applyFont="1" applyBorder="1" applyAlignment="1">
      <alignment horizontal="center"/>
    </xf>
    <xf numFmtId="43" fontId="11" fillId="0" borderId="17" xfId="1" applyFont="1" applyFill="1" applyBorder="1"/>
    <xf numFmtId="43" fontId="6" fillId="2" borderId="13" xfId="1" applyFont="1" applyFill="1" applyBorder="1" applyAlignment="1">
      <alignment vertical="center"/>
    </xf>
    <xf numFmtId="0" fontId="14" fillId="0" borderId="0" xfId="0" applyFont="1" applyAlignment="1">
      <alignment horizontal="center"/>
    </xf>
    <xf numFmtId="43" fontId="14" fillId="0" borderId="0" xfId="1" applyFont="1" applyFill="1" applyBorder="1" applyAlignment="1">
      <alignment horizontal="center"/>
    </xf>
    <xf numFmtId="43" fontId="14" fillId="0" borderId="0" xfId="1" applyFont="1" applyFill="1" applyBorder="1"/>
    <xf numFmtId="43" fontId="15" fillId="0" borderId="0" xfId="1" applyFont="1" applyFill="1" applyBorder="1" applyAlignment="1">
      <alignment horizontal="center"/>
    </xf>
    <xf numFmtId="0" fontId="16" fillId="0" borderId="0" xfId="0" applyFont="1" applyAlignment="1">
      <alignment horizontal="center"/>
    </xf>
    <xf numFmtId="43" fontId="5" fillId="0" borderId="0" xfId="1" applyFont="1" applyBorder="1"/>
    <xf numFmtId="43" fontId="16" fillId="0" borderId="0" xfId="0" applyNumberFormat="1" applyFont="1"/>
    <xf numFmtId="0" fontId="9" fillId="2" borderId="1" xfId="0" applyFont="1" applyFill="1" applyBorder="1" applyAlignment="1">
      <alignment horizontal="center"/>
    </xf>
    <xf numFmtId="43" fontId="9" fillId="2" borderId="2" xfId="1" applyFont="1" applyFill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12" fillId="0" borderId="15" xfId="0" applyFont="1" applyBorder="1" applyAlignment="1">
      <alignment horizontal="center"/>
    </xf>
    <xf numFmtId="43" fontId="12" fillId="0" borderId="15" xfId="1" applyFont="1" applyFill="1" applyBorder="1"/>
    <xf numFmtId="43" fontId="12" fillId="0" borderId="8" xfId="1" applyFont="1" applyFill="1" applyBorder="1"/>
    <xf numFmtId="43" fontId="13" fillId="0" borderId="7" xfId="1" applyFont="1" applyBorder="1"/>
    <xf numFmtId="43" fontId="10" fillId="0" borderId="7" xfId="1" applyFont="1" applyFill="1" applyBorder="1"/>
    <xf numFmtId="43" fontId="10" fillId="0" borderId="12" xfId="1" applyFont="1" applyFill="1" applyBorder="1"/>
    <xf numFmtId="43" fontId="13" fillId="0" borderId="7" xfId="1" applyFont="1" applyFill="1" applyBorder="1"/>
    <xf numFmtId="14" fontId="17" fillId="2" borderId="19" xfId="0" applyNumberFormat="1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43" fontId="6" fillId="2" borderId="20" xfId="1" applyFont="1" applyFill="1" applyBorder="1" applyAlignment="1">
      <alignment vertical="center"/>
    </xf>
    <xf numFmtId="0" fontId="18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43" fontId="4" fillId="0" borderId="0" xfId="1" applyFont="1"/>
    <xf numFmtId="43" fontId="16" fillId="0" borderId="0" xfId="1" applyFont="1" applyFill="1"/>
    <xf numFmtId="43" fontId="12" fillId="0" borderId="0" xfId="1" applyFont="1" applyFill="1"/>
    <xf numFmtId="43" fontId="11" fillId="0" borderId="0" xfId="1" applyFont="1" applyFill="1"/>
    <xf numFmtId="43" fontId="4" fillId="0" borderId="0" xfId="1" applyFont="1" applyFill="1"/>
    <xf numFmtId="43" fontId="4" fillId="0" borderId="0" xfId="0" applyNumberFormat="1" applyFont="1"/>
    <xf numFmtId="0" fontId="11" fillId="0" borderId="11" xfId="0" applyFont="1" applyBorder="1" applyAlignment="1">
      <alignment horizontal="center"/>
    </xf>
    <xf numFmtId="43" fontId="7" fillId="2" borderId="3" xfId="1" applyFont="1" applyFill="1" applyBorder="1" applyAlignment="1">
      <alignment horizontal="center" vertical="center"/>
    </xf>
    <xf numFmtId="0" fontId="0" fillId="0" borderId="25" xfId="0" applyBorder="1"/>
    <xf numFmtId="43" fontId="0" fillId="0" borderId="24" xfId="1" applyFont="1" applyBorder="1"/>
    <xf numFmtId="43" fontId="11" fillId="0" borderId="6" xfId="0" applyNumberFormat="1" applyFont="1" applyBorder="1"/>
    <xf numFmtId="43" fontId="10" fillId="0" borderId="10" xfId="1" applyFont="1" applyFill="1" applyBorder="1"/>
    <xf numFmtId="43" fontId="13" fillId="0" borderId="11" xfId="1" applyFont="1" applyFill="1" applyBorder="1"/>
    <xf numFmtId="14" fontId="10" fillId="0" borderId="17" xfId="0" applyNumberFormat="1" applyFont="1" applyBorder="1" applyAlignment="1">
      <alignment horizontal="center"/>
    </xf>
    <xf numFmtId="43" fontId="10" fillId="0" borderId="18" xfId="1" applyFont="1" applyFill="1" applyBorder="1"/>
    <xf numFmtId="43" fontId="13" fillId="0" borderId="17" xfId="1" applyFont="1" applyFill="1" applyBorder="1"/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43" fontId="5" fillId="0" borderId="0" xfId="1" applyFont="1" applyAlignment="1">
      <alignment horizontal="center"/>
    </xf>
    <xf numFmtId="0" fontId="9" fillId="0" borderId="0" xfId="0" applyFont="1" applyAlignment="1">
      <alignment horizontal="center"/>
    </xf>
    <xf numFmtId="14" fontId="9" fillId="0" borderId="0" xfId="0" applyNumberFormat="1" applyFont="1" applyAlignment="1">
      <alignment horizontal="center"/>
    </xf>
    <xf numFmtId="43" fontId="9" fillId="0" borderId="0" xfId="1" applyFont="1" applyAlignment="1">
      <alignment horizontal="center"/>
    </xf>
    <xf numFmtId="43" fontId="9" fillId="0" borderId="0" xfId="1" applyFont="1" applyFill="1" applyAlignment="1">
      <alignment horizontal="center"/>
    </xf>
    <xf numFmtId="0" fontId="6" fillId="2" borderId="21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6" fillId="2" borderId="23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.turbi/Documents/CONCILIACION%20CUENTA%20FIMOVIT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  <sheetName val="ENERO 2021"/>
      <sheetName val="FEBRERO 2021"/>
      <sheetName val="MARZO 2021"/>
      <sheetName val="ABRIL 2021"/>
      <sheetName val="MAYO 2021"/>
      <sheetName val="JUNIO 2021"/>
      <sheetName val="JULIO 2021"/>
      <sheetName val="AGOSTO 2021"/>
      <sheetName val="SEPTIEMBRE 2021"/>
      <sheetName val="OCTUBRE 2021"/>
      <sheetName val="Hoja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5">
          <cell r="F25">
            <v>110591470</v>
          </cell>
        </row>
      </sheetData>
      <sheetData sheetId="8">
        <row r="25">
          <cell r="F25">
            <v>121790510</v>
          </cell>
        </row>
      </sheetData>
      <sheetData sheetId="9">
        <row r="25">
          <cell r="F25">
            <v>133056490</v>
          </cell>
        </row>
      </sheetData>
      <sheetData sheetId="10">
        <row r="25">
          <cell r="F25">
            <v>54668620.579999998</v>
          </cell>
        </row>
      </sheetData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A9F99A-4B65-4F48-8354-FA1A2B3F74C7}">
  <dimension ref="A5:I56"/>
  <sheetViews>
    <sheetView tabSelected="1" workbookViewId="0">
      <selection activeCell="I17" sqref="I17"/>
    </sheetView>
  </sheetViews>
  <sheetFormatPr baseColWidth="10" defaultRowHeight="15"/>
  <cols>
    <col min="1" max="1" width="3.140625" customWidth="1"/>
    <col min="2" max="2" width="11.7109375" style="1" customWidth="1"/>
    <col min="3" max="3" width="19.42578125" style="1" customWidth="1"/>
    <col min="4" max="4" width="27" style="1" customWidth="1"/>
    <col min="5" max="5" width="18" style="5" customWidth="1"/>
    <col min="6" max="6" width="17.5703125" style="5" customWidth="1"/>
    <col min="7" max="7" width="20.5703125" customWidth="1"/>
    <col min="9" max="9" width="14.140625" bestFit="1" customWidth="1"/>
  </cols>
  <sheetData>
    <row r="5" spans="1:7">
      <c r="B5" s="2"/>
      <c r="C5" s="2"/>
      <c r="D5" s="2"/>
      <c r="E5" s="3"/>
      <c r="F5" s="3"/>
      <c r="G5" s="4"/>
    </row>
    <row r="6" spans="1:7" ht="18.75">
      <c r="B6" s="72" t="s">
        <v>0</v>
      </c>
      <c r="C6" s="72"/>
      <c r="D6" s="72"/>
      <c r="E6" s="72"/>
      <c r="F6" s="72"/>
      <c r="G6" s="72"/>
    </row>
    <row r="7" spans="1:7" ht="18.75">
      <c r="B7" s="72" t="s">
        <v>1</v>
      </c>
      <c r="C7" s="72"/>
      <c r="D7" s="72"/>
      <c r="E7" s="72"/>
      <c r="F7" s="72"/>
      <c r="G7" s="72"/>
    </row>
    <row r="8" spans="1:7" ht="18.75">
      <c r="B8" s="72" t="s">
        <v>21</v>
      </c>
      <c r="C8" s="72"/>
      <c r="D8" s="72"/>
      <c r="E8" s="72"/>
      <c r="F8" s="72"/>
      <c r="G8" s="72"/>
    </row>
    <row r="9" spans="1:7" ht="16.5" thickBot="1">
      <c r="A9" s="6"/>
      <c r="B9" s="7"/>
      <c r="C9" s="7"/>
      <c r="D9" s="7"/>
      <c r="E9" s="8"/>
      <c r="F9" s="8"/>
      <c r="G9" s="9"/>
    </row>
    <row r="10" spans="1:7" ht="17.25" thickBot="1">
      <c r="A10" s="6"/>
      <c r="B10" s="79" t="s">
        <v>9</v>
      </c>
      <c r="C10" s="80"/>
      <c r="D10" s="80"/>
      <c r="E10" s="80"/>
      <c r="F10" s="80"/>
      <c r="G10" s="81"/>
    </row>
    <row r="11" spans="1:7" ht="16.5" thickBot="1">
      <c r="A11" s="6"/>
      <c r="B11" s="41"/>
      <c r="C11" s="10"/>
      <c r="D11" s="11"/>
      <c r="E11" s="12"/>
      <c r="F11" s="13"/>
      <c r="G11" s="63" t="s">
        <v>2</v>
      </c>
    </row>
    <row r="12" spans="1:7" ht="16.5" thickBot="1">
      <c r="A12" s="6"/>
      <c r="B12" s="41" t="s">
        <v>3</v>
      </c>
      <c r="C12" s="14" t="s">
        <v>10</v>
      </c>
      <c r="D12" s="11" t="s">
        <v>4</v>
      </c>
      <c r="E12" s="15" t="s">
        <v>5</v>
      </c>
      <c r="F12" s="42" t="s">
        <v>6</v>
      </c>
      <c r="G12" s="15" t="s">
        <v>7</v>
      </c>
    </row>
    <row r="13" spans="1:7" ht="16.5" customHeight="1">
      <c r="A13" s="6"/>
      <c r="B13" s="26">
        <v>44469</v>
      </c>
      <c r="C13" s="43"/>
      <c r="D13" s="44" t="s">
        <v>2</v>
      </c>
      <c r="E13" s="19"/>
      <c r="F13" s="45"/>
      <c r="G13" s="46">
        <f>+'[1]SEPTIEMBRE 2021'!$F$25</f>
        <v>133056490</v>
      </c>
    </row>
    <row r="14" spans="1:7" ht="16.5" customHeight="1">
      <c r="A14" s="6"/>
      <c r="B14" s="16">
        <v>44470</v>
      </c>
      <c r="C14" s="20"/>
      <c r="D14" s="21"/>
      <c r="E14" s="28">
        <v>436005</v>
      </c>
      <c r="F14" s="47"/>
      <c r="G14" s="18">
        <f t="shared" ref="G14:G43" si="0">SUM(G13+E14)</f>
        <v>133492495</v>
      </c>
    </row>
    <row r="15" spans="1:7" ht="15.75" customHeight="1">
      <c r="A15" s="6"/>
      <c r="B15" s="16">
        <v>44471</v>
      </c>
      <c r="C15" s="20"/>
      <c r="D15" s="21"/>
      <c r="E15" s="28">
        <v>266010</v>
      </c>
      <c r="F15" s="47"/>
      <c r="G15" s="18">
        <f t="shared" si="0"/>
        <v>133758505</v>
      </c>
    </row>
    <row r="16" spans="1:7" ht="15.75">
      <c r="A16" s="6" t="s">
        <v>11</v>
      </c>
      <c r="B16" s="16">
        <v>44472</v>
      </c>
      <c r="C16" s="20"/>
      <c r="D16" s="21"/>
      <c r="E16" s="28">
        <v>114915</v>
      </c>
      <c r="F16" s="47"/>
      <c r="G16" s="18">
        <f t="shared" si="0"/>
        <v>133873420</v>
      </c>
    </row>
    <row r="17" spans="1:7" ht="15.75">
      <c r="A17" s="6"/>
      <c r="B17" s="16">
        <v>44473</v>
      </c>
      <c r="C17" s="20"/>
      <c r="D17" s="21"/>
      <c r="E17" s="28">
        <v>409700</v>
      </c>
      <c r="F17" s="47"/>
      <c r="G17" s="18">
        <f t="shared" si="0"/>
        <v>134283120</v>
      </c>
    </row>
    <row r="18" spans="1:7" ht="15.75">
      <c r="A18" s="6"/>
      <c r="B18" s="16">
        <v>44474</v>
      </c>
      <c r="C18" s="20"/>
      <c r="D18" s="21"/>
      <c r="E18" s="28">
        <v>414570</v>
      </c>
      <c r="F18" s="47"/>
      <c r="G18" s="18">
        <f t="shared" si="0"/>
        <v>134697690</v>
      </c>
    </row>
    <row r="19" spans="1:7" ht="15.75">
      <c r="A19" s="6"/>
      <c r="B19" s="16">
        <v>44475</v>
      </c>
      <c r="C19" s="20"/>
      <c r="D19" s="21"/>
      <c r="E19" s="28">
        <v>410805</v>
      </c>
      <c r="F19" s="47"/>
      <c r="G19" s="18">
        <f t="shared" si="0"/>
        <v>135108495</v>
      </c>
    </row>
    <row r="20" spans="1:7" ht="15.75">
      <c r="A20" s="6"/>
      <c r="B20" s="16">
        <v>44476</v>
      </c>
      <c r="C20" s="17"/>
      <c r="D20" s="21"/>
      <c r="E20" s="28">
        <v>429510</v>
      </c>
      <c r="F20" s="47"/>
      <c r="G20" s="18">
        <f t="shared" si="0"/>
        <v>135538005</v>
      </c>
    </row>
    <row r="21" spans="1:7" ht="15.75">
      <c r="A21" s="6"/>
      <c r="B21" s="16">
        <v>44477</v>
      </c>
      <c r="C21" s="20"/>
      <c r="D21" s="21"/>
      <c r="E21" s="28">
        <v>442905</v>
      </c>
      <c r="F21" s="47"/>
      <c r="G21" s="18">
        <f t="shared" si="0"/>
        <v>135980910</v>
      </c>
    </row>
    <row r="22" spans="1:7" ht="15.75">
      <c r="A22" s="6"/>
      <c r="B22" s="16">
        <v>44478</v>
      </c>
      <c r="C22" s="20"/>
      <c r="D22" s="21"/>
      <c r="E22" s="28">
        <v>275325</v>
      </c>
      <c r="F22" s="47"/>
      <c r="G22" s="18">
        <f t="shared" si="0"/>
        <v>136256235</v>
      </c>
    </row>
    <row r="23" spans="1:7" ht="15.75">
      <c r="A23" s="6"/>
      <c r="B23" s="16">
        <v>44479</v>
      </c>
      <c r="C23" s="20"/>
      <c r="D23" s="21"/>
      <c r="E23" s="28">
        <v>137970</v>
      </c>
      <c r="F23" s="47"/>
      <c r="G23" s="18">
        <f t="shared" si="0"/>
        <v>136394205</v>
      </c>
    </row>
    <row r="24" spans="1:7" ht="15.75">
      <c r="A24" s="6"/>
      <c r="B24" s="16">
        <v>44480</v>
      </c>
      <c r="C24" s="20"/>
      <c r="D24" s="21"/>
      <c r="E24" s="28">
        <v>419200</v>
      </c>
      <c r="F24" s="47"/>
      <c r="G24" s="18">
        <f t="shared" si="0"/>
        <v>136813405</v>
      </c>
    </row>
    <row r="25" spans="1:7" ht="15.75">
      <c r="A25" s="6"/>
      <c r="B25" s="16">
        <v>44481</v>
      </c>
      <c r="C25" s="20"/>
      <c r="D25" s="21"/>
      <c r="E25" s="28">
        <v>406135</v>
      </c>
      <c r="F25" s="47"/>
      <c r="G25" s="18">
        <f t="shared" si="0"/>
        <v>137219540</v>
      </c>
    </row>
    <row r="26" spans="1:7" ht="15.75">
      <c r="A26" s="6"/>
      <c r="B26" s="16">
        <v>44482</v>
      </c>
      <c r="C26" s="20"/>
      <c r="D26" s="21"/>
      <c r="E26" s="29">
        <v>427180</v>
      </c>
      <c r="F26" s="48"/>
      <c r="G26" s="18">
        <f t="shared" si="0"/>
        <v>137646720</v>
      </c>
    </row>
    <row r="27" spans="1:7" ht="15.75">
      <c r="A27" s="6"/>
      <c r="B27" s="16">
        <v>44483</v>
      </c>
      <c r="C27" s="20"/>
      <c r="D27" s="21"/>
      <c r="E27" s="49">
        <v>419690</v>
      </c>
      <c r="F27" s="47"/>
      <c r="G27" s="18">
        <f t="shared" si="0"/>
        <v>138066410</v>
      </c>
    </row>
    <row r="28" spans="1:7" ht="15.75">
      <c r="A28" s="6"/>
      <c r="B28" s="16">
        <v>44484</v>
      </c>
      <c r="C28" s="20"/>
      <c r="D28" s="21"/>
      <c r="E28" s="28">
        <v>440755</v>
      </c>
      <c r="F28" s="47"/>
      <c r="G28" s="18">
        <f t="shared" si="0"/>
        <v>138507165</v>
      </c>
    </row>
    <row r="29" spans="1:7" ht="15.75">
      <c r="A29" s="6"/>
      <c r="B29" s="16">
        <v>44485</v>
      </c>
      <c r="C29" s="20"/>
      <c r="D29" s="21"/>
      <c r="E29" s="28">
        <v>272820</v>
      </c>
      <c r="F29" s="47"/>
      <c r="G29" s="18">
        <f t="shared" si="0"/>
        <v>138779985</v>
      </c>
    </row>
    <row r="30" spans="1:7" ht="15.75">
      <c r="A30" s="6"/>
      <c r="B30" s="16">
        <v>44486</v>
      </c>
      <c r="C30" s="20"/>
      <c r="D30" s="21"/>
      <c r="E30" s="28">
        <v>134210</v>
      </c>
      <c r="F30" s="47"/>
      <c r="G30" s="18">
        <f t="shared" si="0"/>
        <v>138914195</v>
      </c>
    </row>
    <row r="31" spans="1:7" ht="15.75">
      <c r="A31" s="6"/>
      <c r="B31" s="16">
        <v>44487</v>
      </c>
      <c r="C31" s="20"/>
      <c r="D31" s="21"/>
      <c r="E31" s="28">
        <v>413381</v>
      </c>
      <c r="F31" s="47"/>
      <c r="G31" s="18">
        <f t="shared" si="0"/>
        <v>139327576</v>
      </c>
    </row>
    <row r="32" spans="1:7" ht="15.75">
      <c r="A32" s="6"/>
      <c r="B32" s="16">
        <v>44488</v>
      </c>
      <c r="C32" s="20"/>
      <c r="D32" s="21"/>
      <c r="E32" s="28">
        <v>388005</v>
      </c>
      <c r="F32" s="47"/>
      <c r="G32" s="18">
        <f t="shared" si="0"/>
        <v>139715581</v>
      </c>
    </row>
    <row r="33" spans="1:9" ht="15.75">
      <c r="A33" s="6"/>
      <c r="B33" s="16">
        <v>44489</v>
      </c>
      <c r="C33" s="20"/>
      <c r="D33" s="21"/>
      <c r="E33" s="28">
        <v>386070</v>
      </c>
      <c r="F33" s="47"/>
      <c r="G33" s="18">
        <f t="shared" si="0"/>
        <v>140101651</v>
      </c>
    </row>
    <row r="34" spans="1:9" ht="15.75">
      <c r="A34" s="6"/>
      <c r="B34" s="16">
        <v>44490</v>
      </c>
      <c r="C34" s="20"/>
      <c r="D34" s="21"/>
      <c r="E34" s="28">
        <v>399480</v>
      </c>
      <c r="F34" s="47"/>
      <c r="G34" s="18">
        <f t="shared" si="0"/>
        <v>140501131</v>
      </c>
    </row>
    <row r="35" spans="1:9" ht="15.75">
      <c r="A35" s="6"/>
      <c r="B35" s="16">
        <v>44491</v>
      </c>
      <c r="C35" s="20"/>
      <c r="D35" s="21"/>
      <c r="E35" s="28">
        <v>390515</v>
      </c>
      <c r="F35" s="47"/>
      <c r="G35" s="18">
        <f t="shared" si="0"/>
        <v>140891646</v>
      </c>
    </row>
    <row r="36" spans="1:9" ht="15.75">
      <c r="A36" s="6"/>
      <c r="B36" s="16">
        <v>44492</v>
      </c>
      <c r="C36" s="20"/>
      <c r="D36" s="21"/>
      <c r="E36" s="28">
        <v>22030</v>
      </c>
      <c r="F36" s="47"/>
      <c r="G36" s="18">
        <f t="shared" si="0"/>
        <v>140913676</v>
      </c>
    </row>
    <row r="37" spans="1:9" ht="15.75">
      <c r="A37" s="6"/>
      <c r="B37" s="16">
        <v>44493</v>
      </c>
      <c r="C37" s="20"/>
      <c r="D37" s="21"/>
      <c r="E37" s="28">
        <v>103740</v>
      </c>
      <c r="F37" s="47"/>
      <c r="G37" s="18">
        <f t="shared" si="0"/>
        <v>141017416</v>
      </c>
    </row>
    <row r="38" spans="1:9" ht="15.75">
      <c r="A38" s="6"/>
      <c r="B38" s="16">
        <v>44494</v>
      </c>
      <c r="C38" s="20"/>
      <c r="D38" s="21"/>
      <c r="E38" s="28">
        <v>415225</v>
      </c>
      <c r="F38" s="47"/>
      <c r="G38" s="18">
        <f t="shared" si="0"/>
        <v>141432641</v>
      </c>
    </row>
    <row r="39" spans="1:9" ht="15.75">
      <c r="A39" s="6"/>
      <c r="B39" s="16">
        <v>44495</v>
      </c>
      <c r="C39" s="20"/>
      <c r="D39" s="21"/>
      <c r="E39" s="28">
        <v>405135</v>
      </c>
      <c r="F39" s="47"/>
      <c r="G39" s="18">
        <f t="shared" si="0"/>
        <v>141837776</v>
      </c>
    </row>
    <row r="40" spans="1:9" ht="15.75">
      <c r="A40" s="6"/>
      <c r="B40" s="16">
        <v>44496</v>
      </c>
      <c r="C40" s="23"/>
      <c r="D40" s="62"/>
      <c r="E40" s="28">
        <v>399920</v>
      </c>
      <c r="F40" s="47"/>
      <c r="G40" s="24">
        <f t="shared" si="0"/>
        <v>142237696</v>
      </c>
      <c r="I40" s="25"/>
    </row>
    <row r="41" spans="1:9" ht="15.75">
      <c r="A41" s="6"/>
      <c r="B41" s="16">
        <v>44496</v>
      </c>
      <c r="C41" s="17" t="s">
        <v>22</v>
      </c>
      <c r="D41" s="17" t="s">
        <v>23</v>
      </c>
      <c r="E41" s="64"/>
      <c r="F41" s="65">
        <v>88917885.420000002</v>
      </c>
      <c r="G41" s="66">
        <f>SUM(G40-F41)</f>
        <v>53319810.579999998</v>
      </c>
    </row>
    <row r="42" spans="1:9" ht="15.75">
      <c r="A42" s="6"/>
      <c r="B42" s="16">
        <v>44497</v>
      </c>
      <c r="C42" s="43"/>
      <c r="D42" s="27"/>
      <c r="E42" s="28">
        <v>402260</v>
      </c>
      <c r="F42" s="47"/>
      <c r="G42" s="19">
        <f>SUM(G41+E42)</f>
        <v>53722070.579999998</v>
      </c>
    </row>
    <row r="43" spans="1:9" ht="15.75">
      <c r="A43" s="6"/>
      <c r="B43" s="16">
        <v>44498</v>
      </c>
      <c r="C43" s="20"/>
      <c r="D43" s="21"/>
      <c r="E43" s="29">
        <v>398120</v>
      </c>
      <c r="F43" s="50"/>
      <c r="G43" s="18">
        <f t="shared" si="0"/>
        <v>54120190.579999998</v>
      </c>
    </row>
    <row r="44" spans="1:9" ht="15.75">
      <c r="A44" s="6"/>
      <c r="B44" s="22">
        <v>44499</v>
      </c>
      <c r="C44" s="23"/>
      <c r="D44" s="62"/>
      <c r="E44" s="67">
        <v>236290</v>
      </c>
      <c r="F44" s="68"/>
      <c r="G44" s="24">
        <f>SUM(G43+E44)</f>
        <v>54356480.579999998</v>
      </c>
    </row>
    <row r="45" spans="1:9" ht="16.5" thickBot="1">
      <c r="A45" s="6"/>
      <c r="B45" s="69">
        <v>44500</v>
      </c>
      <c r="C45" s="31"/>
      <c r="D45" s="30"/>
      <c r="E45" s="70">
        <v>112140</v>
      </c>
      <c r="F45" s="71"/>
      <c r="G45" s="32">
        <f>SUM(G44+E45)</f>
        <v>54468620.579999998</v>
      </c>
    </row>
    <row r="46" spans="1:9" ht="21" customHeight="1" thickBot="1">
      <c r="A46" s="6"/>
      <c r="B46" s="51"/>
      <c r="C46" s="52"/>
      <c r="D46" s="52" t="s">
        <v>8</v>
      </c>
      <c r="E46" s="33">
        <f>SUM(E14:E45)</f>
        <v>10330016</v>
      </c>
      <c r="F46" s="33">
        <f>SUM(F41:F45)</f>
        <v>88917885.420000002</v>
      </c>
      <c r="G46" s="53"/>
    </row>
    <row r="47" spans="1:9" ht="21" customHeight="1">
      <c r="A47" s="6"/>
      <c r="B47" s="54"/>
      <c r="C47" s="34"/>
      <c r="D47" s="34"/>
      <c r="E47" s="36"/>
      <c r="F47"/>
      <c r="G47" s="36"/>
    </row>
    <row r="48" spans="1:9" ht="15" customHeight="1">
      <c r="A48" s="6"/>
      <c r="B48" s="55"/>
      <c r="C48" s="55"/>
      <c r="D48" s="55"/>
      <c r="E48" s="35"/>
      <c r="F48" s="56"/>
      <c r="G48" s="56"/>
    </row>
    <row r="49" spans="1:7" ht="15" customHeight="1">
      <c r="A49" s="6"/>
      <c r="B49" s="7"/>
      <c r="C49" s="37"/>
      <c r="D49" s="38"/>
      <c r="E49" s="39"/>
      <c r="F49" s="57"/>
      <c r="G49" s="40"/>
    </row>
    <row r="50" spans="1:7" ht="15" customHeight="1">
      <c r="A50" s="6"/>
      <c r="B50" s="7"/>
      <c r="C50" s="37"/>
      <c r="D50" s="38"/>
      <c r="E50" s="39"/>
      <c r="F50" s="57"/>
      <c r="G50" s="40"/>
    </row>
    <row r="51" spans="1:7" ht="15" customHeight="1">
      <c r="A51" s="6"/>
      <c r="B51" s="73" t="s">
        <v>12</v>
      </c>
      <c r="C51" s="73"/>
      <c r="D51" s="74" t="s">
        <v>13</v>
      </c>
      <c r="E51" s="74"/>
      <c r="F51" s="75" t="s">
        <v>14</v>
      </c>
      <c r="G51" s="75"/>
    </row>
    <row r="52" spans="1:7" ht="15.75">
      <c r="A52" s="6"/>
      <c r="B52" s="76" t="s">
        <v>15</v>
      </c>
      <c r="C52" s="76"/>
      <c r="D52" s="74" t="s">
        <v>16</v>
      </c>
      <c r="E52" s="74"/>
      <c r="F52" s="73" t="s">
        <v>17</v>
      </c>
      <c r="G52" s="73"/>
    </row>
    <row r="53" spans="1:7" ht="15.75">
      <c r="A53" s="6"/>
      <c r="B53" s="75" t="s">
        <v>18</v>
      </c>
      <c r="C53" s="75"/>
      <c r="D53" s="77" t="s">
        <v>19</v>
      </c>
      <c r="E53" s="77"/>
      <c r="F53" s="78" t="s">
        <v>20</v>
      </c>
      <c r="G53" s="78"/>
    </row>
    <row r="54" spans="1:7" ht="15.75">
      <c r="A54" s="6"/>
      <c r="B54" s="55"/>
      <c r="C54" s="55"/>
      <c r="D54" s="55"/>
      <c r="E54" s="58"/>
      <c r="F54" s="59"/>
      <c r="G54" s="58"/>
    </row>
    <row r="55" spans="1:7" ht="15.75">
      <c r="A55" s="6"/>
      <c r="B55" s="55"/>
      <c r="C55" s="55"/>
      <c r="D55" s="55"/>
      <c r="E55" s="60"/>
      <c r="F55" s="59"/>
      <c r="G55" s="61"/>
    </row>
    <row r="56" spans="1:7" ht="15.75">
      <c r="A56" s="6"/>
      <c r="B56" s="55"/>
      <c r="C56" s="55"/>
      <c r="D56" s="55"/>
      <c r="E56" s="60"/>
      <c r="F56" s="60"/>
      <c r="G56" s="61"/>
    </row>
  </sheetData>
  <mergeCells count="13">
    <mergeCell ref="B52:C52"/>
    <mergeCell ref="D52:E52"/>
    <mergeCell ref="F52:G52"/>
    <mergeCell ref="B53:C53"/>
    <mergeCell ref="D53:E53"/>
    <mergeCell ref="F53:G53"/>
    <mergeCell ref="B6:G6"/>
    <mergeCell ref="B7:G7"/>
    <mergeCell ref="B8:G8"/>
    <mergeCell ref="B10:G10"/>
    <mergeCell ref="B51:C51"/>
    <mergeCell ref="D51:E51"/>
    <mergeCell ref="F51:G5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OCTUBRE FINOVIT 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Miloidis Turbi Perez</dc:creator>
  <cp:lastModifiedBy>Carina de la Cruz Martinez</cp:lastModifiedBy>
  <dcterms:created xsi:type="dcterms:W3CDTF">2021-12-13T19:34:13Z</dcterms:created>
  <dcterms:modified xsi:type="dcterms:W3CDTF">2021-12-14T14:07:54Z</dcterms:modified>
</cp:coreProperties>
</file>