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F:\Contabilidad\"/>
    </mc:Choice>
  </mc:AlternateContent>
  <xr:revisionPtr revIDLastSave="0" documentId="8_{5777EB10-CAB0-459A-93FA-EF45FF2D3788}" xr6:coauthVersionLast="47" xr6:coauthVersionMax="47" xr10:uidLastSave="{00000000-0000-0000-0000-000000000000}"/>
  <bookViews>
    <workbookView xWindow="-120" yWindow="-120" windowWidth="24240" windowHeight="13140" tabRatio="652" xr2:uid="{17A1368C-71BE-4FDB-92F4-35AB5540E46F}"/>
  </bookViews>
  <sheets>
    <sheet name="ENTRADA DEL MES" sheetId="5" r:id="rId1"/>
    <sheet name="CUENTA POR PAGAR GLOBAL" sheetId="4" state="hidden" r:id="rId2"/>
    <sheet name="Hoja1" sheetId="6" state="hidden" r:id="rId3"/>
    <sheet name="SALDO POR ANTIGUEDAD" sheetId="3" state="hidden" r:id="rId4"/>
  </sheets>
  <definedNames>
    <definedName name="_xlnm._FilterDatabase" localSheetId="1" hidden="1">'CUENTA POR PAGAR GLOBAL'!$B$14:$J$164</definedName>
    <definedName name="_xlnm._FilterDatabase" localSheetId="0" hidden="1">'ENTRADA DEL MES'!$B$10:$G$49</definedName>
    <definedName name="_xlnm._FilterDatabase" localSheetId="3" hidden="1">'SALDO POR ANTIGUEDAD'!$B$15:$G$166</definedName>
    <definedName name="_xlnm.Print_Titles" localSheetId="1">'CUENTA POR PAGAR GLOBAL'!$2:$14</definedName>
    <definedName name="_xlnm.Print_Titles" localSheetId="3">'SALDO POR ANTIGUEDAD'!$2:$15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6" l="1"/>
  <c r="I8" i="6" s="1"/>
  <c r="I273" i="6"/>
  <c r="I272" i="6"/>
  <c r="I271" i="6"/>
  <c r="I270" i="6"/>
  <c r="I269" i="6"/>
  <c r="I268" i="6"/>
  <c r="I267" i="6"/>
  <c r="I266" i="6"/>
  <c r="I265" i="6"/>
  <c r="I264" i="6"/>
  <c r="I263" i="6"/>
  <c r="I262" i="6"/>
  <c r="I261" i="6"/>
  <c r="I260" i="6"/>
  <c r="I259" i="6"/>
  <c r="I258" i="6"/>
  <c r="I257" i="6"/>
  <c r="I256" i="6"/>
  <c r="I255" i="6"/>
  <c r="I254" i="6"/>
  <c r="I253" i="6"/>
  <c r="I252" i="6"/>
  <c r="I251" i="6"/>
  <c r="I250" i="6"/>
  <c r="I16" i="6"/>
  <c r="I15" i="6"/>
  <c r="I14" i="6"/>
  <c r="I13" i="6"/>
  <c r="I12" i="6"/>
  <c r="I11" i="6"/>
  <c r="I249" i="6"/>
  <c r="I248" i="6"/>
  <c r="I247" i="6"/>
  <c r="I10" i="6"/>
  <c r="I9" i="6"/>
  <c r="I246" i="6"/>
  <c r="I245" i="6"/>
  <c r="I244" i="6"/>
  <c r="I243" i="6"/>
  <c r="I242" i="6"/>
  <c r="I241" i="6"/>
  <c r="I240" i="6"/>
  <c r="I239" i="6"/>
  <c r="I238" i="6"/>
  <c r="I237" i="6"/>
  <c r="I236" i="6"/>
  <c r="I235" i="6"/>
  <c r="I234" i="6"/>
  <c r="I233" i="6"/>
  <c r="I232" i="6"/>
  <c r="I231" i="6"/>
  <c r="I230" i="6"/>
  <c r="I229" i="6"/>
  <c r="I228" i="6"/>
  <c r="I227" i="6"/>
  <c r="I226" i="6"/>
  <c r="I225" i="6"/>
  <c r="I224" i="6"/>
  <c r="I223" i="6"/>
  <c r="I222" i="6"/>
  <c r="I221" i="6"/>
  <c r="I220" i="6"/>
  <c r="I219" i="6"/>
  <c r="I218" i="6"/>
  <c r="I217" i="6"/>
  <c r="I216" i="6"/>
  <c r="I215" i="6"/>
  <c r="I214" i="6"/>
  <c r="I213" i="6"/>
  <c r="I212" i="6"/>
  <c r="I211" i="6"/>
  <c r="I210" i="6"/>
  <c r="I209" i="6"/>
  <c r="I208" i="6"/>
  <c r="I207" i="6"/>
  <c r="I206" i="6"/>
  <c r="I205" i="6"/>
  <c r="I204" i="6"/>
  <c r="I203" i="6"/>
  <c r="I202" i="6"/>
  <c r="I201" i="6"/>
  <c r="I200" i="6"/>
  <c r="I199" i="6"/>
  <c r="I198" i="6"/>
  <c r="I197" i="6"/>
  <c r="I196" i="6"/>
  <c r="I195" i="6"/>
  <c r="I194" i="6"/>
  <c r="I193" i="6"/>
  <c r="I192" i="6"/>
  <c r="I191" i="6"/>
  <c r="I190" i="6"/>
  <c r="I189" i="6"/>
  <c r="I188" i="6"/>
  <c r="I187" i="6"/>
  <c r="I186" i="6"/>
  <c r="I185" i="6"/>
  <c r="I184" i="6"/>
  <c r="I183" i="6"/>
  <c r="I182" i="6"/>
  <c r="I181" i="6"/>
  <c r="I180" i="6"/>
  <c r="I179" i="6"/>
  <c r="I178" i="6"/>
  <c r="I177" i="6"/>
  <c r="I176" i="6"/>
  <c r="I175" i="6"/>
  <c r="I174" i="6"/>
  <c r="I173" i="6"/>
  <c r="I172" i="6"/>
  <c r="I171" i="6"/>
  <c r="I170" i="6"/>
  <c r="I169" i="6"/>
  <c r="I168" i="6"/>
  <c r="I167" i="6"/>
  <c r="I166" i="6"/>
  <c r="I165" i="6"/>
  <c r="I164" i="6"/>
  <c r="I163" i="6"/>
  <c r="I17" i="6"/>
  <c r="I162" i="6"/>
  <c r="I161" i="6"/>
  <c r="I160" i="6"/>
  <c r="I159" i="6"/>
  <c r="I158" i="6"/>
  <c r="I157" i="6"/>
  <c r="I156" i="6"/>
  <c r="I155" i="6"/>
  <c r="I154" i="6"/>
  <c r="I153" i="6"/>
  <c r="I152" i="6"/>
  <c r="I151" i="6"/>
  <c r="I150" i="6"/>
  <c r="I149" i="6"/>
  <c r="I148" i="6"/>
  <c r="I147" i="6"/>
  <c r="I146" i="6"/>
  <c r="I145" i="6"/>
  <c r="I144" i="6"/>
  <c r="I143" i="6"/>
  <c r="I142" i="6"/>
  <c r="I141" i="6"/>
  <c r="I140" i="6"/>
  <c r="I139" i="6"/>
  <c r="I138" i="6"/>
  <c r="I137" i="6"/>
  <c r="I136" i="6"/>
  <c r="I135" i="6"/>
  <c r="I134" i="6"/>
  <c r="I133" i="6"/>
  <c r="I132" i="6"/>
  <c r="I131" i="6"/>
  <c r="I130" i="6"/>
  <c r="I129" i="6"/>
  <c r="I128" i="6"/>
  <c r="I127" i="6"/>
  <c r="I126" i="6"/>
  <c r="I125" i="6"/>
  <c r="I124" i="6"/>
  <c r="I123" i="6"/>
  <c r="I122" i="6"/>
  <c r="I121" i="6"/>
  <c r="I120" i="6"/>
  <c r="I119" i="6"/>
  <c r="I118" i="6"/>
  <c r="I117" i="6"/>
  <c r="I116" i="6"/>
  <c r="I115" i="6"/>
  <c r="I114" i="6"/>
  <c r="I113" i="6"/>
  <c r="I112" i="6"/>
  <c r="I111" i="6"/>
  <c r="I110" i="6"/>
  <c r="I109" i="6"/>
  <c r="I108" i="6"/>
  <c r="I107" i="6"/>
  <c r="I106" i="6"/>
  <c r="I105" i="6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209" i="4" l="1"/>
  <c r="I198" i="4"/>
  <c r="I167" i="4"/>
  <c r="I163" i="4"/>
  <c r="I158" i="4"/>
  <c r="I183" i="4"/>
  <c r="I191" i="4"/>
  <c r="I201" i="4"/>
  <c r="I200" i="4"/>
  <c r="F209" i="4" l="1"/>
  <c r="I206" i="4"/>
  <c r="I166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4" i="4"/>
  <c r="I185" i="4"/>
  <c r="I186" i="4"/>
  <c r="I187" i="4"/>
  <c r="I188" i="4"/>
  <c r="I189" i="4"/>
  <c r="I190" i="4"/>
  <c r="I192" i="4"/>
  <c r="I193" i="4"/>
  <c r="I194" i="4"/>
  <c r="I195" i="4"/>
  <c r="I196" i="4"/>
  <c r="I197" i="4"/>
  <c r="I199" i="4"/>
  <c r="I202" i="4"/>
  <c r="I203" i="4"/>
  <c r="I204" i="4"/>
  <c r="I205" i="4"/>
  <c r="I164" i="4" l="1"/>
  <c r="F165" i="3" s="1"/>
  <c r="I165" i="4"/>
  <c r="G53" i="5" l="1"/>
  <c r="H149" i="4"/>
  <c r="H209" i="4" s="1"/>
  <c r="E161" i="3" l="1"/>
  <c r="D161" i="3"/>
  <c r="B161" i="3"/>
  <c r="I160" i="4" l="1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50" i="4"/>
  <c r="I151" i="4"/>
  <c r="I152" i="4"/>
  <c r="I153" i="4"/>
  <c r="I154" i="4"/>
  <c r="I155" i="4"/>
  <c r="I156" i="4"/>
  <c r="I157" i="4"/>
  <c r="I159" i="4"/>
  <c r="I161" i="4"/>
  <c r="I162" i="4"/>
  <c r="I16" i="4" l="1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4" i="4"/>
  <c r="I32" i="4"/>
  <c r="I33" i="4"/>
  <c r="I42" i="4"/>
  <c r="I43" i="4"/>
  <c r="I44" i="4"/>
  <c r="I45" i="4"/>
  <c r="I46" i="4"/>
  <c r="I47" i="4"/>
  <c r="I48" i="4"/>
  <c r="I87" i="4"/>
  <c r="I49" i="4"/>
  <c r="I35" i="4"/>
  <c r="I84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85" i="4"/>
  <c r="I86" i="4"/>
  <c r="I68" i="4"/>
  <c r="I69" i="4"/>
  <c r="I83" i="4"/>
  <c r="I74" i="4"/>
  <c r="I75" i="4"/>
  <c r="I36" i="4"/>
  <c r="I76" i="4"/>
  <c r="I77" i="4"/>
  <c r="I78" i="4"/>
  <c r="I79" i="4"/>
  <c r="I80" i="4"/>
  <c r="I81" i="4"/>
  <c r="I82" i="4"/>
  <c r="I89" i="4"/>
  <c r="I90" i="4"/>
  <c r="I91" i="4"/>
  <c r="I92" i="4"/>
  <c r="I93" i="4"/>
  <c r="I94" i="4"/>
  <c r="I95" i="4"/>
  <c r="I96" i="4"/>
  <c r="I97" i="4"/>
  <c r="I98" i="4"/>
  <c r="I99" i="4"/>
  <c r="I37" i="4"/>
  <c r="I38" i="4"/>
  <c r="I39" i="4"/>
  <c r="I40" i="4"/>
  <c r="I41" i="4"/>
  <c r="I70" i="4"/>
  <c r="I71" i="4"/>
  <c r="I100" i="4"/>
  <c r="I101" i="4"/>
  <c r="I102" i="4"/>
  <c r="I103" i="4"/>
  <c r="I88" i="4"/>
  <c r="I72" i="4"/>
  <c r="I7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5" i="4"/>
  <c r="C159" i="3" l="1"/>
  <c r="C160" i="3"/>
  <c r="B159" i="3"/>
  <c r="B160" i="3"/>
  <c r="E159" i="3"/>
  <c r="E160" i="3"/>
  <c r="D159" i="3"/>
  <c r="D160" i="3"/>
  <c r="F160" i="3" l="1"/>
  <c r="F159" i="3"/>
  <c r="I149" i="4" l="1"/>
  <c r="F150" i="3" l="1"/>
  <c r="G209" i="3" l="1"/>
</calcChain>
</file>

<file path=xl/sharedStrings.xml><?xml version="1.0" encoding="utf-8"?>
<sst xmlns="http://schemas.openxmlformats.org/spreadsheetml/2006/main" count="2656" uniqueCount="342">
  <si>
    <t xml:space="preserve">  Departamento de Contabilidad. C x P</t>
  </si>
  <si>
    <t>Concepto</t>
  </si>
  <si>
    <t>Factura y/o NCF.</t>
  </si>
  <si>
    <t>RAMONA VENTURA (REPUESTOS Y SERVICIOS VENTURA)</t>
  </si>
  <si>
    <t xml:space="preserve">MANTENIMIENTO Y REPARACION DE EQUIPO DE TRANSPORTE, TRACCION Y ELEVACION </t>
  </si>
  <si>
    <t>B1500000021</t>
  </si>
  <si>
    <t xml:space="preserve">INVERSIONES BRAVA, S. A. </t>
  </si>
  <si>
    <t>REPUESTOS</t>
  </si>
  <si>
    <t>A010010011500000238</t>
  </si>
  <si>
    <t>C &amp; C POWER GARDEN PRODUCTS, SRL</t>
  </si>
  <si>
    <t>A010010011500000026</t>
  </si>
  <si>
    <t>TALLER ROIKA PORTORREAL, SRL</t>
  </si>
  <si>
    <t>A010010011500000279</t>
  </si>
  <si>
    <t>GLOBAL DIESEL, C.POR A.</t>
  </si>
  <si>
    <t>O/C 1154-13</t>
  </si>
  <si>
    <t>MIRAUTO</t>
  </si>
  <si>
    <t>PRODUCTOS METALICOS Y SUS DERIVADOS</t>
  </si>
  <si>
    <t>A010010011500000379</t>
  </si>
  <si>
    <t>REPARADORA MUELLES DOMINICANOS REMUSA</t>
  </si>
  <si>
    <t>PROF-13606</t>
  </si>
  <si>
    <t>CDL COMUNICACIONES</t>
  </si>
  <si>
    <t>RADIO DE COMUNICACIÓN</t>
  </si>
  <si>
    <t>O/C 2278 - 13</t>
  </si>
  <si>
    <t xml:space="preserve">TRANSPORTE TQV,SRL </t>
  </si>
  <si>
    <t xml:space="preserve"> PROF- 989</t>
  </si>
  <si>
    <t>TECHNICON, SRL</t>
  </si>
  <si>
    <t>A010010011500000011</t>
  </si>
  <si>
    <t xml:space="preserve">VENTOSA GROUP, SRL </t>
  </si>
  <si>
    <t>A010010011500000007</t>
  </si>
  <si>
    <t xml:space="preserve">DIP ENGINEERS AND SURVEYORS CONTRACTOR, SRL </t>
  </si>
  <si>
    <t>ESTUDIOS DE INGENIERIA, ARQUITECTURAS, INVESTIGACIONES Y ANALISIS DE LA FACTIBILIDAD</t>
  </si>
  <si>
    <t>A010010011500000016</t>
  </si>
  <si>
    <t>RECONSTRUPARTE M &amp; J, S.R.L.</t>
  </si>
  <si>
    <t>A010010011500000789</t>
  </si>
  <si>
    <t>A010010011500000805</t>
  </si>
  <si>
    <t>A010010011500000839</t>
  </si>
  <si>
    <t>A010010011500000840</t>
  </si>
  <si>
    <t>A010010011500000848</t>
  </si>
  <si>
    <t>A010010011500001011</t>
  </si>
  <si>
    <t>A010010011500001059</t>
  </si>
  <si>
    <t xml:space="preserve">(ARTURO MUFLERS)  RAFAEL ARTURO VASQUEZ MARTINEZ </t>
  </si>
  <si>
    <t>A010010011500000031</t>
  </si>
  <si>
    <t>CORPORACION ESTATAL DE RADIO Y TELEVISION  CERTV.</t>
  </si>
  <si>
    <t>PUBLICIDAD Y PROPAGANDA</t>
  </si>
  <si>
    <t>A010010011500009410</t>
  </si>
  <si>
    <t>JOSAFAP INVERSIONES, SRL</t>
  </si>
  <si>
    <t>B1500000034</t>
  </si>
  <si>
    <t>B1500000002</t>
  </si>
  <si>
    <t>B1500000040</t>
  </si>
  <si>
    <t>B1500000031</t>
  </si>
  <si>
    <t>A010010011500009515</t>
  </si>
  <si>
    <t xml:space="preserve">GRUPO ELECTRICO HERRERA </t>
  </si>
  <si>
    <t>PROF-1385-16</t>
  </si>
  <si>
    <t>B1500000030</t>
  </si>
  <si>
    <t>A010010011500000100</t>
  </si>
  <si>
    <t xml:space="preserve">WILLIAN TAVERAS /TALLERES HERMANOS TAVERAS </t>
  </si>
  <si>
    <t>A010010011500000200</t>
  </si>
  <si>
    <t>B1500000003</t>
  </si>
  <si>
    <t>B1500000035</t>
  </si>
  <si>
    <t>B1500000036</t>
  </si>
  <si>
    <t>B1500000037</t>
  </si>
  <si>
    <t>B1500000039</t>
  </si>
  <si>
    <t>B1500000041</t>
  </si>
  <si>
    <t>B1500000038</t>
  </si>
  <si>
    <t>B1500000015</t>
  </si>
  <si>
    <t>B1500000001</t>
  </si>
  <si>
    <t>B1500000004</t>
  </si>
  <si>
    <t>B1500000024</t>
  </si>
  <si>
    <t>B1500000005</t>
  </si>
  <si>
    <t>B1500000044</t>
  </si>
  <si>
    <t>B1500000008</t>
  </si>
  <si>
    <t>PROF-936</t>
  </si>
  <si>
    <t>B1500000025</t>
  </si>
  <si>
    <t>B1500000026</t>
  </si>
  <si>
    <t>B1500000027</t>
  </si>
  <si>
    <t>L &amp; M GENERAL SUPPY,EIRL</t>
  </si>
  <si>
    <t>PRODUCTOS DE PAPEL Y CARTON</t>
  </si>
  <si>
    <t>O/C 432-16</t>
  </si>
  <si>
    <t xml:space="preserve">COMUNICACIONES Y REDES DE , SRL ( CORESA ) </t>
  </si>
  <si>
    <t>O/C 1875-15</t>
  </si>
  <si>
    <t>B1500000017</t>
  </si>
  <si>
    <t>B1500000018</t>
  </si>
  <si>
    <t xml:space="preserve">VENDITIO LINE Y ASOC. </t>
  </si>
  <si>
    <t>O/C 1787-16</t>
  </si>
  <si>
    <t>O/C 1324-16</t>
  </si>
  <si>
    <t>B1500000043</t>
  </si>
  <si>
    <t>PROF-5020 -16</t>
  </si>
  <si>
    <t>SOLUCIONES THIAUBAA, SRL</t>
  </si>
  <si>
    <t>B1500000009</t>
  </si>
  <si>
    <t>B1500000012</t>
  </si>
  <si>
    <t>B1500000013</t>
  </si>
  <si>
    <t>B1500000014</t>
  </si>
  <si>
    <t>B1500000016</t>
  </si>
  <si>
    <t>B1500000019</t>
  </si>
  <si>
    <t>B1500000020</t>
  </si>
  <si>
    <t>B1500000042</t>
  </si>
  <si>
    <t>B1500000006</t>
  </si>
  <si>
    <t>B1500000007</t>
  </si>
  <si>
    <t>B1500000011</t>
  </si>
  <si>
    <t>B1500000081</t>
  </si>
  <si>
    <t>PROF-09-01-17</t>
  </si>
  <si>
    <t>PROF-67-01-17</t>
  </si>
  <si>
    <t>PROF-69-01-17</t>
  </si>
  <si>
    <t>PROF-70-01-17</t>
  </si>
  <si>
    <t>B1500000010</t>
  </si>
  <si>
    <t>FONDO DE DESARROLLO DEL TRANSPORTE TERRESTRE ( FONDET)</t>
  </si>
  <si>
    <t>OTROS SERVICIOS TECNICOS PROFESIONALES</t>
  </si>
  <si>
    <t>A010010011500000022</t>
  </si>
  <si>
    <t>A010010011500000019</t>
  </si>
  <si>
    <t>IMPORTADORA GBN,SRL</t>
  </si>
  <si>
    <t>PRENDA Y ACCESORIOS DE VESTIR</t>
  </si>
  <si>
    <t>O/C 314-17</t>
  </si>
  <si>
    <t>GRUPO ELECTRICO HERRERA</t>
  </si>
  <si>
    <t>O/C - 2652-17</t>
  </si>
  <si>
    <t>B1500000033</t>
  </si>
  <si>
    <t>JOEL AQUINO SANTOS</t>
  </si>
  <si>
    <t>ALQUILERES DE EQUIPOS DE TRANSPORTE, TRACCION Y ELEVACION</t>
  </si>
  <si>
    <t>A010010011500000049</t>
  </si>
  <si>
    <t xml:space="preserve">DIVERSAS RJS  ( FUMIGACION EN GENERAL) </t>
  </si>
  <si>
    <t>FUMIGACION</t>
  </si>
  <si>
    <t>A010010011500000381</t>
  </si>
  <si>
    <t xml:space="preserve">DEJOHAN CENTRO AUTOMITRIZ, SRL </t>
  </si>
  <si>
    <t>A010010011500000036</t>
  </si>
  <si>
    <t>A010010011500000037</t>
  </si>
  <si>
    <t>A010010011500000038</t>
  </si>
  <si>
    <t>IB ARQUITECTOS, EIRL</t>
  </si>
  <si>
    <t>MEJORAS EN EDIFICACIONES</t>
  </si>
  <si>
    <t>A010010011500000013</t>
  </si>
  <si>
    <t>PROYECTOS EC &amp;  ASOCIADOS,SRL ( PROYECA )</t>
  </si>
  <si>
    <t>A010010011500001096</t>
  </si>
  <si>
    <t xml:space="preserve">ING. JUAN BENITEZ CONSULTOR EN GESTION DE PROYECTOS Y SERV. DE INGENERIA </t>
  </si>
  <si>
    <t>D Y F MULTISERVICIOS, C. POR. A</t>
  </si>
  <si>
    <t>O/C 2183/2016</t>
  </si>
  <si>
    <t>YAGEYSSA CELESTE CASTELLANO</t>
  </si>
  <si>
    <t xml:space="preserve">INVERSIONES DIEIMER,SRL  </t>
  </si>
  <si>
    <t>B1500000047</t>
  </si>
  <si>
    <t>RAFARL MARIN LECLER ARIAS</t>
  </si>
  <si>
    <t xml:space="preserve">NG MEDIA PUBLICIDAD, SRL </t>
  </si>
  <si>
    <t xml:space="preserve"> TRANS. O/C 500-18</t>
  </si>
  <si>
    <t xml:space="preserve">BMI COMPANIA DE SEGUROS, S. A    </t>
  </si>
  <si>
    <t>SEGUROS PARA PERSONAS</t>
  </si>
  <si>
    <t>TALLERES MAR  Y/O ANTONIO MIROPE RAMIREZ PEGUERO</t>
  </si>
  <si>
    <t xml:space="preserve">PRODUCTOS DE COMPUTADORA ( PROCOMPSA) </t>
  </si>
  <si>
    <t>UTILES DE ESCRITORIO, OFICINA INFORMATICA Y DE ENSENANZA</t>
  </si>
  <si>
    <t>PRODUCTIVE BUSINESS SOLUTIONS ( PBS DOMINICANA )</t>
  </si>
  <si>
    <t>PAPEL DE ESCRITORIO / UTILES DE ESCRITORIO, OFICINA INFORMATICA Y DE ENSENANZA</t>
  </si>
  <si>
    <t>B1500001558</t>
  </si>
  <si>
    <t xml:space="preserve">AUTOZAMA  </t>
  </si>
  <si>
    <t>COMPRA AUTOBUS</t>
  </si>
  <si>
    <t>O/C -193-2019</t>
  </si>
  <si>
    <t xml:space="preserve">EXPRESS TRAILER SERVICE  </t>
  </si>
  <si>
    <t>ALQUILER DE EQUIPOS OFICINAS Y MUEBLES/ BAÑOS</t>
  </si>
  <si>
    <t>B1500000242</t>
  </si>
  <si>
    <t>B1500001634</t>
  </si>
  <si>
    <t xml:space="preserve">VV AUTOS, SAS  </t>
  </si>
  <si>
    <t>B1500000052</t>
  </si>
  <si>
    <t>ARGUET LUNCH,EIRL</t>
  </si>
  <si>
    <t>ALIMENTO PARA PERSONA</t>
  </si>
  <si>
    <t>B1500000120</t>
  </si>
  <si>
    <t xml:space="preserve">FRANCISCO ANTONIO MOSQUEA JIMENEZ  </t>
  </si>
  <si>
    <t>B1500000156</t>
  </si>
  <si>
    <t>SITCOM, SRL</t>
  </si>
  <si>
    <t>COMBUSTIBLE</t>
  </si>
  <si>
    <t>B1500000184</t>
  </si>
  <si>
    <t xml:space="preserve">NOEMY RODRIGUEZ  </t>
  </si>
  <si>
    <t>B1500000067</t>
  </si>
  <si>
    <r>
      <t>VASPIER</t>
    </r>
    <r>
      <rPr>
        <sz val="11"/>
        <color indexed="8"/>
        <rFont val="Palatino Linotype"/>
        <family val="1"/>
      </rPr>
      <t xml:space="preserve">  </t>
    </r>
  </si>
  <si>
    <t xml:space="preserve">GRUPO ICEBERG  </t>
  </si>
  <si>
    <t>ENT. 286</t>
  </si>
  <si>
    <t xml:space="preserve">PROYECTOS DVF, SRL </t>
  </si>
  <si>
    <t>EQUIPOS DE TECNOLOGIA DE LA INFORMACION / ELECTRODOMESTICOS</t>
  </si>
  <si>
    <t>B1500000028</t>
  </si>
  <si>
    <t xml:space="preserve">CODETEL </t>
  </si>
  <si>
    <t>TELEFONO LOCAL</t>
  </si>
  <si>
    <t xml:space="preserve">SOLUCIONES SEGURA FELIZ, SRL  </t>
  </si>
  <si>
    <t>B1500000151</t>
  </si>
  <si>
    <t>NEGOCIOS POLANCO &amp; FERNANDEZ, SRL</t>
  </si>
  <si>
    <t xml:space="preserve">SUPER JIMMY,SRL </t>
  </si>
  <si>
    <t>ELECTRODOMESTICO / EQUIPOS Y APARATO AUDIOVISUALES</t>
  </si>
  <si>
    <t xml:space="preserve">IMPERMIABILIZANTE Y DECORACIONES DIVERSA, SRL ( IMDISA )  </t>
  </si>
  <si>
    <t>OBRAS PARA EDIFICACION NO RESIDENCIALES</t>
  </si>
  <si>
    <t>E450000001674</t>
  </si>
  <si>
    <t>E450000001675</t>
  </si>
  <si>
    <t xml:space="preserve">SEGUROS BANRESERVAS </t>
  </si>
  <si>
    <t>SEGURO DE VEHICULO</t>
  </si>
  <si>
    <t>B1500043411</t>
  </si>
  <si>
    <t>LUDISA</t>
  </si>
  <si>
    <t>B1500001132</t>
  </si>
  <si>
    <t>B1500001133</t>
  </si>
  <si>
    <t>B1500001134</t>
  </si>
  <si>
    <t>JUDITH GOMEZ LOPEZ</t>
  </si>
  <si>
    <t xml:space="preserve">Preparado por </t>
  </si>
  <si>
    <t>Aprobado por</t>
  </si>
  <si>
    <t>Lic. Lidia Estévez</t>
  </si>
  <si>
    <t>Directora Financiera</t>
  </si>
  <si>
    <t xml:space="preserve"> Relación de Cuentas x Pagar </t>
  </si>
  <si>
    <t xml:space="preserve">Fecha </t>
  </si>
  <si>
    <t>Suplidor</t>
  </si>
  <si>
    <t>Monto</t>
  </si>
  <si>
    <t>Observaciones</t>
  </si>
  <si>
    <t>B1500000127</t>
  </si>
  <si>
    <t xml:space="preserve">PRODUCCIONES AGUILERA EN RADIO Y TELEVISION </t>
  </si>
  <si>
    <t>TOTAL GENERAL</t>
  </si>
  <si>
    <t xml:space="preserve"> Revisado por </t>
  </si>
  <si>
    <t xml:space="preserve"> Relación de Cuentas</t>
  </si>
  <si>
    <t>Proveedor</t>
  </si>
  <si>
    <t>Factura / NCF</t>
  </si>
  <si>
    <t>Fecha</t>
  </si>
  <si>
    <t>Monto Facturado</t>
  </si>
  <si>
    <t>Fecha fin Factura</t>
  </si>
  <si>
    <t>Monto pagado</t>
  </si>
  <si>
    <t>Monto Pendiente</t>
  </si>
  <si>
    <t>Estado</t>
  </si>
  <si>
    <t>PENDIENTE</t>
  </si>
  <si>
    <t xml:space="preserve">SERVICIOS DE PUBLICIDAD </t>
  </si>
  <si>
    <t>PRODUCCIONES AGUILERA EN RADIO Y TELEVISION, SRL</t>
  </si>
  <si>
    <t xml:space="preserve">SEGUROS BANRESERVAS  </t>
  </si>
  <si>
    <t>SEGUROS PARA VEHICULOS</t>
  </si>
  <si>
    <t xml:space="preserve"> Operadora Metropolitana de Servicios de Autobuses</t>
  </si>
  <si>
    <t>PRESTOL COMUNICACIONES</t>
  </si>
  <si>
    <t>ALQUILER DE EQUIPO DE COMUNICACIÓN, TELECOMUNICACIONES Y SEÑALIZACION</t>
  </si>
  <si>
    <t xml:space="preserve"> Lic. Joaquin Peña</t>
  </si>
  <si>
    <t xml:space="preserve">  Gerente de Contabilidad</t>
  </si>
  <si>
    <t>INVENTARIO DE GASOIL</t>
  </si>
  <si>
    <t>PETROMOVIL</t>
  </si>
  <si>
    <t>LABORATORIO ORBIS</t>
  </si>
  <si>
    <t>LLENADO DE AGUA</t>
  </si>
  <si>
    <t>Lic. Yileidy Lantigua</t>
  </si>
  <si>
    <t xml:space="preserve">Contador </t>
  </si>
  <si>
    <t>Gerente de Contabilidad</t>
  </si>
  <si>
    <t>LIB-</t>
  </si>
  <si>
    <t>NC-</t>
  </si>
  <si>
    <t>AUTOZAMA (PRESTAMO RESERVA</t>
  </si>
  <si>
    <t>ENT-6</t>
  </si>
  <si>
    <t>DAMIAN SERVICIOS GRAFICOS Y MAS</t>
  </si>
  <si>
    <t>INVENTARIO MATERIALES DE OFICINA</t>
  </si>
  <si>
    <t>B15000000019</t>
  </si>
  <si>
    <t>GRANT PK DIESEL</t>
  </si>
  <si>
    <t>AVION DIESEL</t>
  </si>
  <si>
    <t>PETROFUEL</t>
  </si>
  <si>
    <t>ENT-20</t>
  </si>
  <si>
    <t>B1500000564</t>
  </si>
  <si>
    <t>CORAASAN</t>
  </si>
  <si>
    <t>AGUA</t>
  </si>
  <si>
    <t>ENT-18</t>
  </si>
  <si>
    <t>EDESUR</t>
  </si>
  <si>
    <t>IMPORTADORA COAV</t>
  </si>
  <si>
    <t>OZAMA DIESEL</t>
  </si>
  <si>
    <t>SEFINA SOLUCIONES EFICIENTES</t>
  </si>
  <si>
    <t>INVENTARIO GASOIL</t>
  </si>
  <si>
    <t>ELECTRICIDAD</t>
  </si>
  <si>
    <t>ALMACEM</t>
  </si>
  <si>
    <t xml:space="preserve">JG DIESEL </t>
  </si>
  <si>
    <t>RAFAEL MARIN LECLER ARIAS</t>
  </si>
  <si>
    <t>LECHE</t>
  </si>
  <si>
    <t xml:space="preserve">AXIL GROUP </t>
  </si>
  <si>
    <t>B15000000020</t>
  </si>
  <si>
    <t>ALMACEN</t>
  </si>
  <si>
    <t>B1500000219</t>
  </si>
  <si>
    <t>JG DIESEL</t>
  </si>
  <si>
    <t>AXIL GROUP</t>
  </si>
  <si>
    <t>ENT-21</t>
  </si>
  <si>
    <t>PRODUCTOS DE LIMPIEZA</t>
  </si>
  <si>
    <t>JASCIEL IMPORT</t>
  </si>
  <si>
    <t>THE HOUSE WAREHOUSE DOM</t>
  </si>
  <si>
    <t>THE OFFICE WAREHOUSE DOM</t>
  </si>
  <si>
    <t>PRODUCTO DE LIMPIEZA</t>
  </si>
  <si>
    <t xml:space="preserve"> Correspondiente al 30 de Junio 2024</t>
  </si>
  <si>
    <t>SERVICIOS JURIDICOS</t>
  </si>
  <si>
    <t>PUBLICIDAD</t>
  </si>
  <si>
    <t>AGRO-GLOBAL</t>
  </si>
  <si>
    <t>B1500000535</t>
  </si>
  <si>
    <t>B1500000022</t>
  </si>
  <si>
    <t>B1500000224</t>
  </si>
  <si>
    <t>B1500000209</t>
  </si>
  <si>
    <t>B1500000210</t>
  </si>
  <si>
    <t>B1500039696</t>
  </si>
  <si>
    <t>CREDIGAS NATIVA</t>
  </si>
  <si>
    <t>INVENTARIO GAS LICUADO DE PETROLEO</t>
  </si>
  <si>
    <t>HECTOR VALDEZ</t>
  </si>
  <si>
    <t>B1500000254</t>
  </si>
  <si>
    <t>INVERSIONES SANFRA</t>
  </si>
  <si>
    <t>SEFINA SOLUCIONES EFICIENTES INGENIERA</t>
  </si>
  <si>
    <t>B1500000618</t>
  </si>
  <si>
    <t>B1500000567</t>
  </si>
  <si>
    <t>B1500000145</t>
  </si>
  <si>
    <t>DARIO VELASQUEZ</t>
  </si>
  <si>
    <t>B1500000146</t>
  </si>
  <si>
    <t>B1500000313</t>
  </si>
  <si>
    <t>B1500000442</t>
  </si>
  <si>
    <t>EXPRESS SERVICIOS LOGISTICOS</t>
  </si>
  <si>
    <t>B1500000570</t>
  </si>
  <si>
    <t>JG DIESEL SRL</t>
  </si>
  <si>
    <t>B1500000228</t>
  </si>
  <si>
    <t>B1500032986</t>
  </si>
  <si>
    <t>B1500033141</t>
  </si>
  <si>
    <t>ISLA DOMINICANA DE PETROLEO</t>
  </si>
  <si>
    <t>JASCIEL IMPORT SRL</t>
  </si>
  <si>
    <t>ROSA ANTIGUA FERNANDEZ</t>
  </si>
  <si>
    <t>B1500000165</t>
  </si>
  <si>
    <t>PARMIRA VIEW ENTERPRISES SRL</t>
  </si>
  <si>
    <t>B1500000314</t>
  </si>
  <si>
    <t>B1500000571</t>
  </si>
  <si>
    <t>B1500000572</t>
  </si>
  <si>
    <t>B1500000216</t>
  </si>
  <si>
    <t>B1500000775</t>
  </si>
  <si>
    <t>B1500000229</t>
  </si>
  <si>
    <t>B1500000160</t>
  </si>
  <si>
    <t>B1500000315</t>
  </si>
  <si>
    <t>ENT-133</t>
  </si>
  <si>
    <t>B1500542297</t>
  </si>
  <si>
    <t>B1500537956</t>
  </si>
  <si>
    <t>B1500537641</t>
  </si>
  <si>
    <t>B1500537638</t>
  </si>
  <si>
    <t>B1500537406</t>
  </si>
  <si>
    <t>B1500541488</t>
  </si>
  <si>
    <t>B1500000783</t>
  </si>
  <si>
    <t>B1500166988</t>
  </si>
  <si>
    <t>JULIO</t>
  </si>
  <si>
    <t>B1500000051</t>
  </si>
  <si>
    <t>GETECA GROUP</t>
  </si>
  <si>
    <t>PINTURA</t>
  </si>
  <si>
    <t>B1500000619</t>
  </si>
  <si>
    <t>B1500000620</t>
  </si>
  <si>
    <t>ENT-139</t>
  </si>
  <si>
    <t>ENT-32</t>
  </si>
  <si>
    <t xml:space="preserve"> Correspondiente al 30 Junio 2024</t>
  </si>
  <si>
    <t>B15000000567</t>
  </si>
  <si>
    <t>B15000000570</t>
  </si>
  <si>
    <t>B15000000571</t>
  </si>
  <si>
    <t>B15000000572</t>
  </si>
  <si>
    <t>B15000033141</t>
  </si>
  <si>
    <t>SERVICIOS JURIDICO</t>
  </si>
  <si>
    <t>B15000000442</t>
  </si>
  <si>
    <t>EXPRESS SERVICIS LOGISTICO</t>
  </si>
  <si>
    <t>HECTOT VALDEZ</t>
  </si>
  <si>
    <t>B15000000160</t>
  </si>
  <si>
    <t>PARMIRA VIEW ENTERPRISES</t>
  </si>
  <si>
    <t>B150000618</t>
  </si>
  <si>
    <t>B15000000217</t>
  </si>
  <si>
    <t>B1500000217</t>
  </si>
  <si>
    <t>Proveedores Gubernamentales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</si>
</sst>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color theme="1"/>
      <name val="Palatino Linotype"/>
      <family val="1"/>
    </font>
    <font>
      <sz val="10"/>
      <name val="Arial"/>
      <family val="2"/>
    </font>
    <font>
      <sz val="11"/>
      <color indexed="8"/>
      <name val="Palatino Linotype"/>
      <family val="1"/>
    </font>
    <font>
      <b/>
      <i/>
      <sz val="16"/>
      <name val="Palatino Linotype"/>
      <family val="1"/>
    </font>
    <font>
      <sz val="11"/>
      <color rgb="FFFF0000"/>
      <name val="Palatino Linotype"/>
      <family val="1"/>
    </font>
    <font>
      <b/>
      <i/>
      <sz val="16"/>
      <color theme="1"/>
      <name val="Palatino Linotype"/>
      <family val="1"/>
    </font>
    <font>
      <b/>
      <sz val="13"/>
      <color theme="1"/>
      <name val="Aptos Narrow"/>
      <family val="2"/>
      <scheme val="minor"/>
    </font>
    <font>
      <b/>
      <sz val="13"/>
      <color theme="1"/>
      <name val="Palatino Linotype"/>
      <family val="1"/>
    </font>
    <font>
      <sz val="8"/>
      <name val="Aptos Narrow"/>
      <family val="2"/>
      <scheme val="minor"/>
    </font>
    <font>
      <sz val="9"/>
      <color theme="1"/>
      <name val="Palatino Linotype"/>
      <family val="1"/>
    </font>
    <font>
      <sz val="9"/>
      <name val="Palatino Linotype"/>
      <family val="1"/>
    </font>
    <font>
      <b/>
      <sz val="10"/>
      <name val="Palatino Linotype"/>
      <family val="1"/>
    </font>
    <font>
      <b/>
      <sz val="11"/>
      <name val="Palatino Linotype"/>
      <family val="1"/>
    </font>
    <font>
      <b/>
      <sz val="11"/>
      <color theme="1"/>
      <name val="Palatino Linotype"/>
      <family val="1"/>
    </font>
    <font>
      <b/>
      <i/>
      <sz val="11"/>
      <color theme="1"/>
      <name val="Palatino Linotype"/>
      <family val="1"/>
    </font>
    <font>
      <b/>
      <i/>
      <sz val="1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</cellStyleXfs>
  <cellXfs count="228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/>
    <xf numFmtId="43" fontId="5" fillId="0" borderId="0" xfId="0" applyNumberFormat="1" applyFont="1"/>
    <xf numFmtId="0" fontId="8" fillId="0" borderId="0" xfId="0" applyFont="1"/>
    <xf numFmtId="43" fontId="5" fillId="0" borderId="0" xfId="1" applyFont="1"/>
    <xf numFmtId="43" fontId="9" fillId="0" borderId="0" xfId="0" applyNumberFormat="1" applyFont="1"/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43" fontId="0" fillId="0" borderId="0" xfId="0" applyNumberFormat="1"/>
    <xf numFmtId="43" fontId="9" fillId="0" borderId="0" xfId="1" applyFont="1" applyFill="1"/>
    <xf numFmtId="0" fontId="10" fillId="0" borderId="0" xfId="0" applyFont="1"/>
    <xf numFmtId="43" fontId="12" fillId="3" borderId="15" xfId="1" applyFont="1" applyFill="1" applyBorder="1" applyAlignment="1">
      <alignment vertical="center"/>
    </xf>
    <xf numFmtId="43" fontId="4" fillId="3" borderId="15" xfId="0" applyNumberFormat="1" applyFont="1" applyFill="1" applyBorder="1" applyAlignment="1">
      <alignment vertical="center"/>
    </xf>
    <xf numFmtId="43" fontId="12" fillId="3" borderId="15" xfId="0" applyNumberFormat="1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43" fontId="2" fillId="0" borderId="0" xfId="2" quotePrefix="1" applyFont="1" applyFill="1" applyBorder="1" applyAlignment="1"/>
    <xf numFmtId="0" fontId="10" fillId="0" borderId="0" xfId="0" applyFont="1" applyAlignment="1">
      <alignment horizontal="center"/>
    </xf>
    <xf numFmtId="43" fontId="5" fillId="0" borderId="14" xfId="1" applyFont="1" applyFill="1" applyBorder="1" applyAlignment="1">
      <alignment wrapText="1"/>
    </xf>
    <xf numFmtId="0" fontId="5" fillId="0" borderId="0" xfId="0" applyFont="1" applyAlignment="1">
      <alignment wrapText="1"/>
    </xf>
    <xf numFmtId="0" fontId="14" fillId="0" borderId="0" xfId="0" applyFont="1"/>
    <xf numFmtId="0" fontId="15" fillId="0" borderId="0" xfId="3" applyFont="1" applyFill="1" applyBorder="1" applyAlignment="1">
      <alignment horizontal="center"/>
    </xf>
    <xf numFmtId="43" fontId="14" fillId="0" borderId="0" xfId="0" applyNumberFormat="1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2" borderId="2" xfId="0" applyFont="1" applyFill="1" applyBorder="1" applyAlignment="1">
      <alignment horizontal="center"/>
    </xf>
    <xf numFmtId="164" fontId="17" fillId="2" borderId="1" xfId="0" applyNumberFormat="1" applyFont="1" applyFill="1" applyBorder="1" applyAlignment="1">
      <alignment horizontal="center" shrinkToFit="1"/>
    </xf>
    <xf numFmtId="165" fontId="17" fillId="2" borderId="2" xfId="0" applyNumberFormat="1" applyFont="1" applyFill="1" applyBorder="1" applyAlignment="1">
      <alignment horizontal="center"/>
    </xf>
    <xf numFmtId="43" fontId="17" fillId="2" borderId="3" xfId="1" applyFont="1" applyFill="1" applyBorder="1" applyAlignment="1">
      <alignment horizontal="center"/>
    </xf>
    <xf numFmtId="43" fontId="17" fillId="2" borderId="2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43" fontId="2" fillId="0" borderId="8" xfId="1" applyFont="1" applyFill="1" applyBorder="1" applyAlignment="1"/>
    <xf numFmtId="43" fontId="2" fillId="0" borderId="8" xfId="2" applyFont="1" applyFill="1" applyBorder="1" applyAlignment="1">
      <alignment horizontal="center"/>
    </xf>
    <xf numFmtId="43" fontId="2" fillId="0" borderId="8" xfId="2" applyFont="1" applyFill="1" applyBorder="1" applyAlignment="1"/>
    <xf numFmtId="43" fontId="2" fillId="0" borderId="8" xfId="2" quotePrefix="1" applyFont="1" applyFill="1" applyBorder="1" applyAlignment="1"/>
    <xf numFmtId="0" fontId="2" fillId="0" borderId="7" xfId="3" applyFont="1" applyFill="1" applyBorder="1" applyAlignment="1">
      <alignment horizontal="center"/>
    </xf>
    <xf numFmtId="43" fontId="2" fillId="0" borderId="8" xfId="1" quotePrefix="1" applyFont="1" applyFill="1" applyBorder="1" applyAlignment="1"/>
    <xf numFmtId="43" fontId="5" fillId="0" borderId="8" xfId="2" applyFont="1" applyFill="1" applyBorder="1" applyAlignment="1">
      <alignment horizontal="center"/>
    </xf>
    <xf numFmtId="43" fontId="5" fillId="0" borderId="8" xfId="2" applyFont="1" applyFill="1" applyBorder="1" applyAlignment="1"/>
    <xf numFmtId="43" fontId="2" fillId="0" borderId="14" xfId="2" quotePrefix="1" applyFont="1" applyFill="1" applyBorder="1" applyAlignment="1"/>
    <xf numFmtId="43" fontId="18" fillId="0" borderId="0" xfId="0" applyNumberFormat="1" applyFont="1" applyAlignment="1">
      <alignment horizontal="center"/>
    </xf>
    <xf numFmtId="43" fontId="18" fillId="0" borderId="0" xfId="0" applyNumberFormat="1" applyFont="1"/>
    <xf numFmtId="43" fontId="2" fillId="0" borderId="14" xfId="1" applyFont="1" applyFill="1" applyBorder="1" applyAlignment="1">
      <alignment horizontal="center"/>
    </xf>
    <xf numFmtId="43" fontId="5" fillId="0" borderId="14" xfId="1" applyFont="1" applyFill="1" applyBorder="1" applyAlignment="1"/>
    <xf numFmtId="43" fontId="2" fillId="0" borderId="14" xfId="1" applyFont="1" applyFill="1" applyBorder="1" applyAlignment="1"/>
    <xf numFmtId="43" fontId="2" fillId="0" borderId="14" xfId="2" applyFont="1" applyFill="1" applyBorder="1" applyAlignment="1">
      <alignment horizontal="center"/>
    </xf>
    <xf numFmtId="43" fontId="2" fillId="0" borderId="14" xfId="2" applyFont="1" applyFill="1" applyBorder="1" applyAlignment="1"/>
    <xf numFmtId="0" fontId="2" fillId="0" borderId="14" xfId="3" applyFont="1" applyFill="1" applyBorder="1" applyAlignment="1">
      <alignment horizontal="center"/>
    </xf>
    <xf numFmtId="0" fontId="5" fillId="0" borderId="14" xfId="3" applyFont="1" applyFill="1" applyBorder="1" applyAlignment="1">
      <alignment horizontal="center"/>
    </xf>
    <xf numFmtId="43" fontId="5" fillId="0" borderId="14" xfId="2" applyFont="1" applyFill="1" applyBorder="1" applyAlignment="1">
      <alignment horizontal="center"/>
    </xf>
    <xf numFmtId="43" fontId="5" fillId="0" borderId="14" xfId="2" applyFont="1" applyFill="1" applyBorder="1" applyAlignment="1"/>
    <xf numFmtId="43" fontId="2" fillId="0" borderId="14" xfId="5" applyFont="1" applyFill="1" applyBorder="1" applyAlignment="1">
      <alignment horizontal="center"/>
    </xf>
    <xf numFmtId="0" fontId="20" fillId="0" borderId="0" xfId="3" applyFont="1" applyFill="1" applyBorder="1" applyAlignment="1"/>
    <xf numFmtId="0" fontId="20" fillId="0" borderId="0" xfId="0" applyFont="1"/>
    <xf numFmtId="43" fontId="0" fillId="0" borderId="0" xfId="1" applyFont="1"/>
    <xf numFmtId="0" fontId="20" fillId="0" borderId="0" xfId="0" applyFont="1" applyAlignment="1">
      <alignment horizontal="center"/>
    </xf>
    <xf numFmtId="0" fontId="5" fillId="0" borderId="7" xfId="3" applyFont="1" applyFill="1" applyBorder="1" applyAlignment="1">
      <alignment horizontal="center"/>
    </xf>
    <xf numFmtId="43" fontId="5" fillId="0" borderId="11" xfId="1" applyFont="1" applyFill="1" applyBorder="1" applyAlignment="1">
      <alignment horizontal="center"/>
    </xf>
    <xf numFmtId="43" fontId="2" fillId="0" borderId="13" xfId="1" applyFont="1" applyFill="1" applyBorder="1" applyAlignment="1">
      <alignment horizontal="center"/>
    </xf>
    <xf numFmtId="43" fontId="0" fillId="0" borderId="0" xfId="1" applyFont="1" applyAlignment="1">
      <alignment wrapText="1"/>
    </xf>
    <xf numFmtId="0" fontId="0" fillId="0" borderId="0" xfId="0" applyAlignment="1">
      <alignment wrapText="1"/>
    </xf>
    <xf numFmtId="43" fontId="0" fillId="0" borderId="0" xfId="1" applyFont="1" applyFill="1" applyAlignment="1">
      <alignment wrapText="1"/>
    </xf>
    <xf numFmtId="43" fontId="8" fillId="0" borderId="0" xfId="3" applyNumberFormat="1" applyFont="1" applyFill="1" applyBorder="1" applyAlignment="1"/>
    <xf numFmtId="43" fontId="8" fillId="0" borderId="0" xfId="0" applyNumberFormat="1" applyFont="1"/>
    <xf numFmtId="43" fontId="0" fillId="0" borderId="0" xfId="1" applyFont="1" applyFill="1"/>
    <xf numFmtId="43" fontId="0" fillId="0" borderId="14" xfId="1" applyFont="1" applyFill="1" applyBorder="1"/>
    <xf numFmtId="0" fontId="0" fillId="0" borderId="14" xfId="0" applyBorder="1"/>
    <xf numFmtId="14" fontId="0" fillId="0" borderId="14" xfId="0" applyNumberFormat="1" applyBorder="1"/>
    <xf numFmtId="0" fontId="17" fillId="2" borderId="20" xfId="0" applyFont="1" applyFill="1" applyBorder="1" applyAlignment="1">
      <alignment horizontal="center"/>
    </xf>
    <xf numFmtId="164" fontId="17" fillId="2" borderId="21" xfId="0" applyNumberFormat="1" applyFont="1" applyFill="1" applyBorder="1" applyAlignment="1">
      <alignment horizontal="center" shrinkToFit="1"/>
    </xf>
    <xf numFmtId="165" fontId="17" fillId="2" borderId="20" xfId="0" applyNumberFormat="1" applyFont="1" applyFill="1" applyBorder="1" applyAlignment="1">
      <alignment horizontal="center" wrapText="1"/>
    </xf>
    <xf numFmtId="165" fontId="17" fillId="2" borderId="20" xfId="0" applyNumberFormat="1" applyFont="1" applyFill="1" applyBorder="1" applyAlignment="1">
      <alignment horizontal="center"/>
    </xf>
    <xf numFmtId="43" fontId="17" fillId="2" borderId="22" xfId="1" applyFont="1" applyFill="1" applyBorder="1" applyAlignment="1">
      <alignment horizontal="center"/>
    </xf>
    <xf numFmtId="43" fontId="17" fillId="2" borderId="20" xfId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14" xfId="0" applyFont="1" applyBorder="1" applyAlignment="1">
      <alignment horizontal="left" wrapText="1"/>
    </xf>
    <xf numFmtId="0" fontId="10" fillId="0" borderId="10" xfId="0" applyFont="1" applyBorder="1" applyAlignment="1">
      <alignment horizontal="center"/>
    </xf>
    <xf numFmtId="43" fontId="0" fillId="0" borderId="0" xfId="0" applyNumberFormat="1" applyAlignment="1">
      <alignment wrapText="1"/>
    </xf>
    <xf numFmtId="0" fontId="2" fillId="0" borderId="14" xfId="0" applyFont="1" applyBorder="1" applyAlignment="1">
      <alignment horizontal="left"/>
    </xf>
    <xf numFmtId="164" fontId="2" fillId="0" borderId="14" xfId="0" applyNumberFormat="1" applyFont="1" applyBorder="1" applyAlignment="1">
      <alignment horizontal="center" vertical="center"/>
    </xf>
    <xf numFmtId="0" fontId="2" fillId="0" borderId="18" xfId="0" applyFont="1" applyBorder="1"/>
    <xf numFmtId="0" fontId="2" fillId="0" borderId="14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4" fontId="2" fillId="0" borderId="14" xfId="0" applyNumberFormat="1" applyFont="1" applyBorder="1" applyAlignment="1">
      <alignment horizontal="center"/>
    </xf>
    <xf numFmtId="0" fontId="2" fillId="0" borderId="18" xfId="0" applyFont="1" applyBorder="1" applyAlignment="1">
      <alignment horizontal="left"/>
    </xf>
    <xf numFmtId="0" fontId="5" fillId="0" borderId="18" xfId="0" applyFont="1" applyBorder="1"/>
    <xf numFmtId="0" fontId="5" fillId="0" borderId="14" xfId="0" applyFont="1" applyBorder="1" applyAlignment="1">
      <alignment horizontal="center"/>
    </xf>
    <xf numFmtId="0" fontId="2" fillId="0" borderId="18" xfId="0" applyFont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43" fontId="5" fillId="0" borderId="14" xfId="0" applyNumberFormat="1" applyFont="1" applyBorder="1"/>
    <xf numFmtId="0" fontId="5" fillId="0" borderId="14" xfId="0" applyFont="1" applyBorder="1" applyAlignment="1">
      <alignment horizontal="left"/>
    </xf>
    <xf numFmtId="164" fontId="5" fillId="0" borderId="14" xfId="0" applyNumberFormat="1" applyFont="1" applyBorder="1" applyAlignment="1">
      <alignment horizontal="center"/>
    </xf>
    <xf numFmtId="164" fontId="2" fillId="0" borderId="18" xfId="0" applyNumberFormat="1" applyFont="1" applyBorder="1" applyAlignment="1">
      <alignment horizontal="left"/>
    </xf>
    <xf numFmtId="14" fontId="5" fillId="0" borderId="14" xfId="0" applyNumberFormat="1" applyFont="1" applyBorder="1" applyAlignment="1">
      <alignment horizontal="center"/>
    </xf>
    <xf numFmtId="0" fontId="5" fillId="0" borderId="18" xfId="0" applyFont="1" applyBorder="1" applyAlignment="1">
      <alignment vertical="center"/>
    </xf>
    <xf numFmtId="3" fontId="2" fillId="0" borderId="14" xfId="0" applyNumberFormat="1" applyFont="1" applyBorder="1" applyAlignment="1">
      <alignment horizontal="center"/>
    </xf>
    <xf numFmtId="14" fontId="2" fillId="0" borderId="14" xfId="0" applyNumberFormat="1" applyFont="1" applyBorder="1" applyAlignment="1">
      <alignment horizontal="center" vertical="center"/>
    </xf>
    <xf numFmtId="14" fontId="5" fillId="0" borderId="14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4" xfId="4" applyFont="1" applyBorder="1" applyAlignment="1">
      <alignment horizontal="center"/>
    </xf>
    <xf numFmtId="164" fontId="2" fillId="0" borderId="14" xfId="4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wrapText="1"/>
    </xf>
    <xf numFmtId="0" fontId="5" fillId="0" borderId="14" xfId="0" applyFont="1" applyBorder="1"/>
    <xf numFmtId="43" fontId="18" fillId="3" borderId="16" xfId="0" applyNumberFormat="1" applyFont="1" applyFill="1" applyBorder="1"/>
    <xf numFmtId="164" fontId="2" fillId="0" borderId="8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0" fillId="0" borderId="14" xfId="0" applyBorder="1" applyAlignment="1">
      <alignment horizontal="left"/>
    </xf>
    <xf numFmtId="0" fontId="14" fillId="0" borderId="0" xfId="0" applyFont="1" applyAlignment="1">
      <alignment horizontal="left" wrapText="1"/>
    </xf>
    <xf numFmtId="0" fontId="20" fillId="0" borderId="0" xfId="3" applyFont="1" applyFill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43" fontId="18" fillId="3" borderId="15" xfId="0" applyNumberFormat="1" applyFont="1" applyFill="1" applyBorder="1" applyAlignment="1">
      <alignment horizontal="center"/>
    </xf>
    <xf numFmtId="43" fontId="18" fillId="3" borderId="16" xfId="0" applyNumberFormat="1" applyFont="1" applyFill="1" applyBorder="1" applyAlignment="1">
      <alignment horizontal="center"/>
    </xf>
    <xf numFmtId="165" fontId="4" fillId="2" borderId="20" xfId="0" applyNumberFormat="1" applyFont="1" applyFill="1" applyBorder="1" applyAlignment="1">
      <alignment horizontal="center"/>
    </xf>
    <xf numFmtId="164" fontId="4" fillId="2" borderId="21" xfId="0" applyNumberFormat="1" applyFont="1" applyFill="1" applyBorder="1" applyAlignment="1">
      <alignment horizontal="center" shrinkToFit="1"/>
    </xf>
    <xf numFmtId="0" fontId="4" fillId="2" borderId="20" xfId="0" applyFont="1" applyFill="1" applyBorder="1" applyAlignment="1">
      <alignment horizontal="center"/>
    </xf>
    <xf numFmtId="0" fontId="11" fillId="2" borderId="20" xfId="0" applyFont="1" applyFill="1" applyBorder="1" applyAlignment="1">
      <alignment horizontal="center"/>
    </xf>
    <xf numFmtId="43" fontId="4" fillId="2" borderId="22" xfId="1" applyFont="1" applyFill="1" applyBorder="1" applyAlignment="1">
      <alignment horizontal="center"/>
    </xf>
    <xf numFmtId="43" fontId="4" fillId="2" borderId="20" xfId="1" applyFont="1" applyFill="1" applyBorder="1" applyAlignment="1">
      <alignment horizontal="center"/>
    </xf>
    <xf numFmtId="0" fontId="2" fillId="0" borderId="18" xfId="0" applyFont="1" applyBorder="1" applyAlignment="1">
      <alignment horizontal="left" wrapText="1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0" xfId="0" applyBorder="1"/>
    <xf numFmtId="43" fontId="5" fillId="0" borderId="14" xfId="1" applyFont="1" applyFill="1" applyBorder="1" applyAlignment="1">
      <alignment horizontal="center"/>
    </xf>
    <xf numFmtId="43" fontId="2" fillId="0" borderId="14" xfId="1" quotePrefix="1" applyFont="1" applyFill="1" applyBorder="1" applyAlignment="1"/>
    <xf numFmtId="0" fontId="5" fillId="0" borderId="4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2" fillId="0" borderId="4" xfId="0" applyFont="1" applyBorder="1" applyAlignment="1">
      <alignment horizontal="left"/>
    </xf>
    <xf numFmtId="0" fontId="5" fillId="0" borderId="4" xfId="0" applyFont="1" applyBorder="1"/>
    <xf numFmtId="0" fontId="2" fillId="0" borderId="9" xfId="0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left"/>
    </xf>
    <xf numFmtId="0" fontId="5" fillId="0" borderId="9" xfId="0" applyFont="1" applyBorder="1"/>
    <xf numFmtId="0" fontId="2" fillId="0" borderId="7" xfId="0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left"/>
    </xf>
    <xf numFmtId="14" fontId="2" fillId="0" borderId="6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 vertical="center"/>
    </xf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43" fontId="5" fillId="0" borderId="8" xfId="0" applyNumberFormat="1" applyFont="1" applyBorder="1"/>
    <xf numFmtId="43" fontId="2" fillId="0" borderId="8" xfId="0" applyNumberFormat="1" applyFont="1" applyBorder="1"/>
    <xf numFmtId="14" fontId="5" fillId="0" borderId="6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left"/>
    </xf>
    <xf numFmtId="0" fontId="5" fillId="0" borderId="7" xfId="0" applyFont="1" applyBorder="1" applyAlignment="1">
      <alignment vertical="center"/>
    </xf>
    <xf numFmtId="14" fontId="5" fillId="0" borderId="0" xfId="0" applyNumberFormat="1" applyFont="1"/>
    <xf numFmtId="0" fontId="5" fillId="0" borderId="14" xfId="0" applyFont="1" applyBorder="1" applyAlignment="1">
      <alignment wrapText="1"/>
    </xf>
    <xf numFmtId="14" fontId="5" fillId="0" borderId="14" xfId="0" applyNumberFormat="1" applyFont="1" applyBorder="1" applyAlignment="1">
      <alignment wrapText="1"/>
    </xf>
    <xf numFmtId="0" fontId="2" fillId="0" borderId="24" xfId="0" applyFont="1" applyBorder="1" applyAlignment="1">
      <alignment horizontal="center"/>
    </xf>
    <xf numFmtId="164" fontId="2" fillId="0" borderId="25" xfId="0" applyNumberFormat="1" applyFont="1" applyBorder="1" applyAlignment="1">
      <alignment horizontal="center"/>
    </xf>
    <xf numFmtId="0" fontId="2" fillId="0" borderId="25" xfId="0" applyFont="1" applyBorder="1" applyAlignment="1">
      <alignment vertical="center"/>
    </xf>
    <xf numFmtId="0" fontId="2" fillId="0" borderId="25" xfId="0" applyFont="1" applyBorder="1" applyAlignment="1">
      <alignment horizontal="left"/>
    </xf>
    <xf numFmtId="43" fontId="2" fillId="0" borderId="25" xfId="2" applyFont="1" applyFill="1" applyBorder="1" applyAlignment="1">
      <alignment horizontal="center"/>
    </xf>
    <xf numFmtId="0" fontId="5" fillId="0" borderId="26" xfId="0" applyFont="1" applyBorder="1"/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43" fontId="0" fillId="0" borderId="0" xfId="1" applyFont="1" applyFill="1" applyBorder="1"/>
    <xf numFmtId="0" fontId="5" fillId="0" borderId="0" xfId="0" applyFont="1" applyAlignment="1">
      <alignment horizontal="center"/>
    </xf>
    <xf numFmtId="0" fontId="5" fillId="0" borderId="27" xfId="0" applyFont="1" applyBorder="1" applyAlignment="1">
      <alignment horizontal="center"/>
    </xf>
    <xf numFmtId="164" fontId="2" fillId="0" borderId="28" xfId="0" applyNumberFormat="1" applyFont="1" applyBorder="1" applyAlignment="1">
      <alignment horizontal="center" vertical="center"/>
    </xf>
    <xf numFmtId="14" fontId="5" fillId="0" borderId="28" xfId="0" applyNumberFormat="1" applyFont="1" applyBorder="1" applyAlignment="1">
      <alignment wrapText="1"/>
    </xf>
    <xf numFmtId="0" fontId="5" fillId="0" borderId="28" xfId="0" applyFont="1" applyBorder="1" applyAlignment="1">
      <alignment wrapText="1"/>
    </xf>
    <xf numFmtId="43" fontId="0" fillId="0" borderId="28" xfId="1" applyFont="1" applyFill="1" applyBorder="1"/>
    <xf numFmtId="0" fontId="17" fillId="3" borderId="1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43" fontId="18" fillId="3" borderId="3" xfId="0" applyNumberFormat="1" applyFont="1" applyFill="1" applyBorder="1" applyAlignment="1">
      <alignment wrapText="1"/>
    </xf>
    <xf numFmtId="43" fontId="18" fillId="3" borderId="29" xfId="0" applyNumberFormat="1" applyFont="1" applyFill="1" applyBorder="1" applyAlignment="1">
      <alignment wrapText="1"/>
    </xf>
    <xf numFmtId="0" fontId="5" fillId="0" borderId="14" xfId="0" applyFont="1" applyBorder="1" applyAlignment="1">
      <alignment horizontal="left" wrapText="1"/>
    </xf>
    <xf numFmtId="14" fontId="5" fillId="0" borderId="0" xfId="0" applyNumberFormat="1" applyFont="1" applyAlignment="1">
      <alignment wrapText="1"/>
    </xf>
    <xf numFmtId="14" fontId="5" fillId="0" borderId="14" xfId="0" applyNumberFormat="1" applyFont="1" applyBorder="1"/>
    <xf numFmtId="43" fontId="17" fillId="0" borderId="30" xfId="0" applyNumberFormat="1" applyFont="1" applyBorder="1"/>
    <xf numFmtId="43" fontId="17" fillId="0" borderId="12" xfId="0" applyNumberFormat="1" applyFont="1" applyBorder="1"/>
    <xf numFmtId="0" fontId="2" fillId="0" borderId="14" xfId="0" applyFont="1" applyBorder="1" applyAlignment="1">
      <alignment vertical="center"/>
    </xf>
    <xf numFmtId="165" fontId="4" fillId="2" borderId="30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 shrinkToFit="1"/>
    </xf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43" fontId="4" fillId="2" borderId="0" xfId="1" applyFont="1" applyFill="1" applyBorder="1" applyAlignment="1">
      <alignment horizontal="center"/>
    </xf>
    <xf numFmtId="0" fontId="11" fillId="2" borderId="27" xfId="0" applyFont="1" applyFill="1" applyBorder="1" applyAlignment="1">
      <alignment horizontal="center"/>
    </xf>
    <xf numFmtId="165" fontId="4" fillId="2" borderId="2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shrinkToFit="1"/>
    </xf>
    <xf numFmtId="0" fontId="4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43" fontId="4" fillId="2" borderId="2" xfId="1" applyFont="1" applyFill="1" applyBorder="1" applyAlignment="1">
      <alignment horizontal="center"/>
    </xf>
    <xf numFmtId="0" fontId="2" fillId="0" borderId="31" xfId="0" applyFont="1" applyBorder="1"/>
    <xf numFmtId="0" fontId="2" fillId="0" borderId="32" xfId="0" applyFont="1" applyBorder="1" applyAlignment="1">
      <alignment horizontal="left"/>
    </xf>
    <xf numFmtId="0" fontId="5" fillId="0" borderId="32" xfId="0" applyFont="1" applyBorder="1" applyAlignment="1">
      <alignment horizontal="center"/>
    </xf>
    <xf numFmtId="164" fontId="2" fillId="0" borderId="32" xfId="0" applyNumberFormat="1" applyFont="1" applyBorder="1" applyAlignment="1">
      <alignment horizontal="center"/>
    </xf>
    <xf numFmtId="43" fontId="5" fillId="0" borderId="32" xfId="1" applyFont="1" applyFill="1" applyBorder="1" applyAlignment="1">
      <alignment horizontal="center"/>
    </xf>
    <xf numFmtId="43" fontId="5" fillId="0" borderId="32" xfId="1" applyFont="1" applyFill="1" applyBorder="1" applyAlignment="1"/>
    <xf numFmtId="43" fontId="5" fillId="0" borderId="32" xfId="0" applyNumberFormat="1" applyFont="1" applyBorder="1"/>
    <xf numFmtId="0" fontId="5" fillId="0" borderId="33" xfId="0" applyFont="1" applyBorder="1" applyAlignment="1">
      <alignment horizontal="center"/>
    </xf>
    <xf numFmtId="0" fontId="0" fillId="0" borderId="34" xfId="0" applyBorder="1"/>
    <xf numFmtId="0" fontId="0" fillId="0" borderId="35" xfId="0" applyBorder="1"/>
    <xf numFmtId="43" fontId="0" fillId="0" borderId="13" xfId="1" applyFont="1" applyFill="1" applyBorder="1"/>
    <xf numFmtId="0" fontId="0" fillId="0" borderId="13" xfId="0" applyBorder="1"/>
    <xf numFmtId="165" fontId="4" fillId="0" borderId="14" xfId="0" applyNumberFormat="1" applyFont="1" applyBorder="1" applyAlignment="1">
      <alignment horizontal="center"/>
    </xf>
    <xf numFmtId="164" fontId="4" fillId="0" borderId="14" xfId="0" applyNumberFormat="1" applyFont="1" applyBorder="1" applyAlignment="1">
      <alignment horizontal="center" shrinkToFit="1"/>
    </xf>
    <xf numFmtId="0" fontId="4" fillId="0" borderId="14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43" fontId="4" fillId="0" borderId="14" xfId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3" borderId="17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8" fillId="0" borderId="10" xfId="3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0" fillId="0" borderId="0" xfId="3" applyFont="1" applyFill="1" applyBorder="1" applyAlignment="1">
      <alignment horizontal="center"/>
    </xf>
  </cellXfs>
  <cellStyles count="7">
    <cellStyle name="Millares" xfId="1" builtinId="3"/>
    <cellStyle name="Millares 2" xfId="5" xr:uid="{70081569-16CD-4289-835C-DFE55697E95D}"/>
    <cellStyle name="Millares 3" xfId="2" xr:uid="{AE64F13B-0E55-4AE7-B5F5-C58D178CD156}"/>
    <cellStyle name="Millares_Hoja1" xfId="3" xr:uid="{85DDA2B8-FACB-41AE-8BF8-ACBB73B0FA0F}"/>
    <cellStyle name="Normal" xfId="0" builtinId="0"/>
    <cellStyle name="Normal 5" xfId="6" xr:uid="{C07F7DDF-28F8-4EBD-ADD2-63A5745491D5}"/>
    <cellStyle name="Normal 5 2" xfId="4" xr:uid="{90D47D4F-4952-4143-8E3D-FD194D437FA4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2105025</xdr:colOff>
      <xdr:row>0</xdr:row>
      <xdr:rowOff>57150</xdr:rowOff>
    </xdr:from>
    <xdr:to>
      <xdr:col>4</xdr:col>
      <xdr:colOff>1390650</xdr:colOff>
      <xdr:row>3</xdr:row>
      <xdr:rowOff>19050</xdr:rowOff>
    </xdr:to>
    <xdr:pic>
      <xdr:nvPicPr>
        <xdr:cNvPr id="4" name="Imagen 3" descr="Un dibujo animado&#10;&#10;Descripción generada automáticamente con confianza baja">
          <a:extLst>
            <a:ext uri="{FF2B5EF4-FFF2-40B4-BE49-F238E27FC236}">
              <a16:creationId xmlns:a16="http://schemas.microsoft.com/office/drawing/2014/main" id="{C230D4D9-4544-49E6-9F16-D5DB0D5CB81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484" t="-7430" r="-12825" b="-12825"/>
        <a:stretch/>
      </xdr:blipFill>
      <xdr:spPr bwMode="auto">
        <a:xfrm>
          <a:off x="4752975" y="476250"/>
          <a:ext cx="2809875" cy="847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14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06FCC15-0B5E-4B39-ABB9-AB3B07B53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09550"/>
          <a:ext cx="0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150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525B38C-3503-41F3-B0C4-2E4B503F2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8" y="3309938"/>
          <a:ext cx="0" cy="29360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3107191</xdr:colOff>
      <xdr:row>3</xdr:row>
      <xdr:rowOff>186418</xdr:rowOff>
    </xdr:from>
    <xdr:to>
      <xdr:col>5</xdr:col>
      <xdr:colOff>540884</xdr:colOff>
      <xdr:row>7</xdr:row>
      <xdr:rowOff>190500</xdr:rowOff>
    </xdr:to>
    <xdr:pic>
      <xdr:nvPicPr>
        <xdr:cNvPr id="6" name="Imagen 5" descr="Un dibujo animado&#10;&#10;Descripción generada automáticamente con confianza baja">
          <a:extLst>
            <a:ext uri="{FF2B5EF4-FFF2-40B4-BE49-F238E27FC236}">
              <a16:creationId xmlns:a16="http://schemas.microsoft.com/office/drawing/2014/main" id="{E43B49E1-F337-4E5B-B8C4-B4546A261DC9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484" t="-7430" r="-12825" b="-12825"/>
        <a:stretch/>
      </xdr:blipFill>
      <xdr:spPr bwMode="auto">
        <a:xfrm>
          <a:off x="6893379" y="829356"/>
          <a:ext cx="3553505" cy="86133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91</xdr:row>
      <xdr:rowOff>0</xdr:rowOff>
    </xdr:from>
    <xdr:to>
      <xdr:col>1</xdr:col>
      <xdr:colOff>0</xdr:colOff>
      <xdr:row>225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C2F4AC-AF8F-40AD-95A8-AE4A89E68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276600"/>
          <a:ext cx="0" cy="2849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2159795</xdr:colOff>
      <xdr:row>5</xdr:row>
      <xdr:rowOff>52388</xdr:rowOff>
    </xdr:from>
    <xdr:to>
      <xdr:col>4</xdr:col>
      <xdr:colOff>2212182</xdr:colOff>
      <xdr:row>8</xdr:row>
      <xdr:rowOff>7144</xdr:rowOff>
    </xdr:to>
    <xdr:pic>
      <xdr:nvPicPr>
        <xdr:cNvPr id="4" name="Imagen 3" descr="Un dibujo animado&#10;&#10;Descripción generada automáticamente con confianza baja">
          <a:extLst>
            <a:ext uri="{FF2B5EF4-FFF2-40B4-BE49-F238E27FC236}">
              <a16:creationId xmlns:a16="http://schemas.microsoft.com/office/drawing/2014/main" id="{06D77901-006D-49C3-883D-85BCA58621B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484" t="-7430" r="-12825" b="-12825"/>
        <a:stretch/>
      </xdr:blipFill>
      <xdr:spPr bwMode="auto">
        <a:xfrm>
          <a:off x="5219701" y="945357"/>
          <a:ext cx="3362325" cy="49053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38EFB-5EE1-4AB9-9BF2-B28FFD717257}">
  <sheetPr>
    <pageSetUpPr fitToPage="1"/>
  </sheetPr>
  <dimension ref="A1:H62"/>
  <sheetViews>
    <sheetView tabSelected="1" topLeftCell="C1" zoomScaleNormal="100" workbookViewId="0">
      <selection activeCell="D15" sqref="D15"/>
    </sheetView>
  </sheetViews>
  <sheetFormatPr baseColWidth="10" defaultRowHeight="16.5" x14ac:dyDescent="0.3"/>
  <cols>
    <col min="1" max="1" width="4" style="2" customWidth="1"/>
    <col min="2" max="2" width="16" style="2" customWidth="1"/>
    <col min="3" max="3" width="14.7109375" style="2" customWidth="1"/>
    <col min="4" max="4" width="46.28515625" style="110" customWidth="1"/>
    <col min="5" max="5" width="43" style="2" customWidth="1"/>
    <col min="6" max="6" width="13.5703125" style="2" customWidth="1"/>
    <col min="7" max="7" width="20.140625" style="2" customWidth="1"/>
    <col min="8" max="8" width="11.7109375" style="2" bestFit="1" customWidth="1"/>
    <col min="9" max="194" width="11.42578125" style="2"/>
    <col min="195" max="195" width="2" style="2" customWidth="1"/>
    <col min="196" max="196" width="11.7109375" style="2" customWidth="1"/>
    <col min="197" max="197" width="24.7109375" style="2" customWidth="1"/>
    <col min="198" max="198" width="15.5703125" style="2" customWidth="1"/>
    <col min="199" max="199" width="35.85546875" style="2" customWidth="1"/>
    <col min="200" max="200" width="8.140625" style="2" customWidth="1"/>
    <col min="201" max="201" width="23.140625" style="2" customWidth="1"/>
    <col min="202" max="202" width="17.140625" style="2" customWidth="1"/>
    <col min="203" max="203" width="25.7109375" style="2" customWidth="1"/>
    <col min="204" max="204" width="1.85546875" style="2" customWidth="1"/>
    <col min="205" max="450" width="11.42578125" style="2"/>
    <col min="451" max="451" width="2" style="2" customWidth="1"/>
    <col min="452" max="452" width="11.7109375" style="2" customWidth="1"/>
    <col min="453" max="453" width="24.7109375" style="2" customWidth="1"/>
    <col min="454" max="454" width="15.5703125" style="2" customWidth="1"/>
    <col min="455" max="455" width="35.85546875" style="2" customWidth="1"/>
    <col min="456" max="456" width="8.140625" style="2" customWidth="1"/>
    <col min="457" max="457" width="23.140625" style="2" customWidth="1"/>
    <col min="458" max="458" width="17.140625" style="2" customWidth="1"/>
    <col min="459" max="459" width="25.7109375" style="2" customWidth="1"/>
    <col min="460" max="460" width="1.85546875" style="2" customWidth="1"/>
    <col min="461" max="706" width="11.42578125" style="2"/>
    <col min="707" max="707" width="2" style="2" customWidth="1"/>
    <col min="708" max="708" width="11.7109375" style="2" customWidth="1"/>
    <col min="709" max="709" width="24.7109375" style="2" customWidth="1"/>
    <col min="710" max="710" width="15.5703125" style="2" customWidth="1"/>
    <col min="711" max="711" width="35.85546875" style="2" customWidth="1"/>
    <col min="712" max="712" width="8.140625" style="2" customWidth="1"/>
    <col min="713" max="713" width="23.140625" style="2" customWidth="1"/>
    <col min="714" max="714" width="17.140625" style="2" customWidth="1"/>
    <col min="715" max="715" width="25.7109375" style="2" customWidth="1"/>
    <col min="716" max="716" width="1.85546875" style="2" customWidth="1"/>
    <col min="717" max="962" width="11.42578125" style="2"/>
    <col min="963" max="963" width="2" style="2" customWidth="1"/>
    <col min="964" max="964" width="11.7109375" style="2" customWidth="1"/>
    <col min="965" max="965" width="24.7109375" style="2" customWidth="1"/>
    <col min="966" max="966" width="15.5703125" style="2" customWidth="1"/>
    <col min="967" max="967" width="35.85546875" style="2" customWidth="1"/>
    <col min="968" max="968" width="8.140625" style="2" customWidth="1"/>
    <col min="969" max="969" width="23.140625" style="2" customWidth="1"/>
    <col min="970" max="970" width="17.140625" style="2" customWidth="1"/>
    <col min="971" max="971" width="25.7109375" style="2" customWidth="1"/>
    <col min="972" max="972" width="1.85546875" style="2" customWidth="1"/>
    <col min="973" max="1218" width="11.42578125" style="2"/>
    <col min="1219" max="1219" width="2" style="2" customWidth="1"/>
    <col min="1220" max="1220" width="11.7109375" style="2" customWidth="1"/>
    <col min="1221" max="1221" width="24.7109375" style="2" customWidth="1"/>
    <col min="1222" max="1222" width="15.5703125" style="2" customWidth="1"/>
    <col min="1223" max="1223" width="35.85546875" style="2" customWidth="1"/>
    <col min="1224" max="1224" width="8.140625" style="2" customWidth="1"/>
    <col min="1225" max="1225" width="23.140625" style="2" customWidth="1"/>
    <col min="1226" max="1226" width="17.140625" style="2" customWidth="1"/>
    <col min="1227" max="1227" width="25.7109375" style="2" customWidth="1"/>
    <col min="1228" max="1228" width="1.85546875" style="2" customWidth="1"/>
    <col min="1229" max="1474" width="11.42578125" style="2"/>
    <col min="1475" max="1475" width="2" style="2" customWidth="1"/>
    <col min="1476" max="1476" width="11.7109375" style="2" customWidth="1"/>
    <col min="1477" max="1477" width="24.7109375" style="2" customWidth="1"/>
    <col min="1478" max="1478" width="15.5703125" style="2" customWidth="1"/>
    <col min="1479" max="1479" width="35.85546875" style="2" customWidth="1"/>
    <col min="1480" max="1480" width="8.140625" style="2" customWidth="1"/>
    <col min="1481" max="1481" width="23.140625" style="2" customWidth="1"/>
    <col min="1482" max="1482" width="17.140625" style="2" customWidth="1"/>
    <col min="1483" max="1483" width="25.7109375" style="2" customWidth="1"/>
    <col min="1484" max="1484" width="1.85546875" style="2" customWidth="1"/>
    <col min="1485" max="1730" width="11.42578125" style="2"/>
    <col min="1731" max="1731" width="2" style="2" customWidth="1"/>
    <col min="1732" max="1732" width="11.7109375" style="2" customWidth="1"/>
    <col min="1733" max="1733" width="24.7109375" style="2" customWidth="1"/>
    <col min="1734" max="1734" width="15.5703125" style="2" customWidth="1"/>
    <col min="1735" max="1735" width="35.85546875" style="2" customWidth="1"/>
    <col min="1736" max="1736" width="8.140625" style="2" customWidth="1"/>
    <col min="1737" max="1737" width="23.140625" style="2" customWidth="1"/>
    <col min="1738" max="1738" width="17.140625" style="2" customWidth="1"/>
    <col min="1739" max="1739" width="25.7109375" style="2" customWidth="1"/>
    <col min="1740" max="1740" width="1.85546875" style="2" customWidth="1"/>
    <col min="1741" max="1986" width="11.42578125" style="2"/>
    <col min="1987" max="1987" width="2" style="2" customWidth="1"/>
    <col min="1988" max="1988" width="11.7109375" style="2" customWidth="1"/>
    <col min="1989" max="1989" width="24.7109375" style="2" customWidth="1"/>
    <col min="1990" max="1990" width="15.5703125" style="2" customWidth="1"/>
    <col min="1991" max="1991" width="35.85546875" style="2" customWidth="1"/>
    <col min="1992" max="1992" width="8.140625" style="2" customWidth="1"/>
    <col min="1993" max="1993" width="23.140625" style="2" customWidth="1"/>
    <col min="1994" max="1994" width="17.140625" style="2" customWidth="1"/>
    <col min="1995" max="1995" width="25.7109375" style="2" customWidth="1"/>
    <col min="1996" max="1996" width="1.85546875" style="2" customWidth="1"/>
    <col min="1997" max="2242" width="11.42578125" style="2"/>
    <col min="2243" max="2243" width="2" style="2" customWidth="1"/>
    <col min="2244" max="2244" width="11.7109375" style="2" customWidth="1"/>
    <col min="2245" max="2245" width="24.7109375" style="2" customWidth="1"/>
    <col min="2246" max="2246" width="15.5703125" style="2" customWidth="1"/>
    <col min="2247" max="2247" width="35.85546875" style="2" customWidth="1"/>
    <col min="2248" max="2248" width="8.140625" style="2" customWidth="1"/>
    <col min="2249" max="2249" width="23.140625" style="2" customWidth="1"/>
    <col min="2250" max="2250" width="17.140625" style="2" customWidth="1"/>
    <col min="2251" max="2251" width="25.7109375" style="2" customWidth="1"/>
    <col min="2252" max="2252" width="1.85546875" style="2" customWidth="1"/>
    <col min="2253" max="2498" width="11.42578125" style="2"/>
    <col min="2499" max="2499" width="2" style="2" customWidth="1"/>
    <col min="2500" max="2500" width="11.7109375" style="2" customWidth="1"/>
    <col min="2501" max="2501" width="24.7109375" style="2" customWidth="1"/>
    <col min="2502" max="2502" width="15.5703125" style="2" customWidth="1"/>
    <col min="2503" max="2503" width="35.85546875" style="2" customWidth="1"/>
    <col min="2504" max="2504" width="8.140625" style="2" customWidth="1"/>
    <col min="2505" max="2505" width="23.140625" style="2" customWidth="1"/>
    <col min="2506" max="2506" width="17.140625" style="2" customWidth="1"/>
    <col min="2507" max="2507" width="25.7109375" style="2" customWidth="1"/>
    <col min="2508" max="2508" width="1.85546875" style="2" customWidth="1"/>
    <col min="2509" max="2754" width="11.42578125" style="2"/>
    <col min="2755" max="2755" width="2" style="2" customWidth="1"/>
    <col min="2756" max="2756" width="11.7109375" style="2" customWidth="1"/>
    <col min="2757" max="2757" width="24.7109375" style="2" customWidth="1"/>
    <col min="2758" max="2758" width="15.5703125" style="2" customWidth="1"/>
    <col min="2759" max="2759" width="35.85546875" style="2" customWidth="1"/>
    <col min="2760" max="2760" width="8.140625" style="2" customWidth="1"/>
    <col min="2761" max="2761" width="23.140625" style="2" customWidth="1"/>
    <col min="2762" max="2762" width="17.140625" style="2" customWidth="1"/>
    <col min="2763" max="2763" width="25.7109375" style="2" customWidth="1"/>
    <col min="2764" max="2764" width="1.85546875" style="2" customWidth="1"/>
    <col min="2765" max="3010" width="11.42578125" style="2"/>
    <col min="3011" max="3011" width="2" style="2" customWidth="1"/>
    <col min="3012" max="3012" width="11.7109375" style="2" customWidth="1"/>
    <col min="3013" max="3013" width="24.7109375" style="2" customWidth="1"/>
    <col min="3014" max="3014" width="15.5703125" style="2" customWidth="1"/>
    <col min="3015" max="3015" width="35.85546875" style="2" customWidth="1"/>
    <col min="3016" max="3016" width="8.140625" style="2" customWidth="1"/>
    <col min="3017" max="3017" width="23.140625" style="2" customWidth="1"/>
    <col min="3018" max="3018" width="17.140625" style="2" customWidth="1"/>
    <col min="3019" max="3019" width="25.7109375" style="2" customWidth="1"/>
    <col min="3020" max="3020" width="1.85546875" style="2" customWidth="1"/>
    <col min="3021" max="3266" width="11.42578125" style="2"/>
    <col min="3267" max="3267" width="2" style="2" customWidth="1"/>
    <col min="3268" max="3268" width="11.7109375" style="2" customWidth="1"/>
    <col min="3269" max="3269" width="24.7109375" style="2" customWidth="1"/>
    <col min="3270" max="3270" width="15.5703125" style="2" customWidth="1"/>
    <col min="3271" max="3271" width="35.85546875" style="2" customWidth="1"/>
    <col min="3272" max="3272" width="8.140625" style="2" customWidth="1"/>
    <col min="3273" max="3273" width="23.140625" style="2" customWidth="1"/>
    <col min="3274" max="3274" width="17.140625" style="2" customWidth="1"/>
    <col min="3275" max="3275" width="25.7109375" style="2" customWidth="1"/>
    <col min="3276" max="3276" width="1.85546875" style="2" customWidth="1"/>
    <col min="3277" max="3522" width="11.42578125" style="2"/>
    <col min="3523" max="3523" width="2" style="2" customWidth="1"/>
    <col min="3524" max="3524" width="11.7109375" style="2" customWidth="1"/>
    <col min="3525" max="3525" width="24.7109375" style="2" customWidth="1"/>
    <col min="3526" max="3526" width="15.5703125" style="2" customWidth="1"/>
    <col min="3527" max="3527" width="35.85546875" style="2" customWidth="1"/>
    <col min="3528" max="3528" width="8.140625" style="2" customWidth="1"/>
    <col min="3529" max="3529" width="23.140625" style="2" customWidth="1"/>
    <col min="3530" max="3530" width="17.140625" style="2" customWidth="1"/>
    <col min="3531" max="3531" width="25.7109375" style="2" customWidth="1"/>
    <col min="3532" max="3532" width="1.85546875" style="2" customWidth="1"/>
    <col min="3533" max="3778" width="11.42578125" style="2"/>
    <col min="3779" max="3779" width="2" style="2" customWidth="1"/>
    <col min="3780" max="3780" width="11.7109375" style="2" customWidth="1"/>
    <col min="3781" max="3781" width="24.7109375" style="2" customWidth="1"/>
    <col min="3782" max="3782" width="15.5703125" style="2" customWidth="1"/>
    <col min="3783" max="3783" width="35.85546875" style="2" customWidth="1"/>
    <col min="3784" max="3784" width="8.140625" style="2" customWidth="1"/>
    <col min="3785" max="3785" width="23.140625" style="2" customWidth="1"/>
    <col min="3786" max="3786" width="17.140625" style="2" customWidth="1"/>
    <col min="3787" max="3787" width="25.7109375" style="2" customWidth="1"/>
    <col min="3788" max="3788" width="1.85546875" style="2" customWidth="1"/>
    <col min="3789" max="4034" width="11.42578125" style="2"/>
    <col min="4035" max="4035" width="2" style="2" customWidth="1"/>
    <col min="4036" max="4036" width="11.7109375" style="2" customWidth="1"/>
    <col min="4037" max="4037" width="24.7109375" style="2" customWidth="1"/>
    <col min="4038" max="4038" width="15.5703125" style="2" customWidth="1"/>
    <col min="4039" max="4039" width="35.85546875" style="2" customWidth="1"/>
    <col min="4040" max="4040" width="8.140625" style="2" customWidth="1"/>
    <col min="4041" max="4041" width="23.140625" style="2" customWidth="1"/>
    <col min="4042" max="4042" width="17.140625" style="2" customWidth="1"/>
    <col min="4043" max="4043" width="25.7109375" style="2" customWidth="1"/>
    <col min="4044" max="4044" width="1.85546875" style="2" customWidth="1"/>
    <col min="4045" max="4290" width="11.42578125" style="2"/>
    <col min="4291" max="4291" width="2" style="2" customWidth="1"/>
    <col min="4292" max="4292" width="11.7109375" style="2" customWidth="1"/>
    <col min="4293" max="4293" width="24.7109375" style="2" customWidth="1"/>
    <col min="4294" max="4294" width="15.5703125" style="2" customWidth="1"/>
    <col min="4295" max="4295" width="35.85546875" style="2" customWidth="1"/>
    <col min="4296" max="4296" width="8.140625" style="2" customWidth="1"/>
    <col min="4297" max="4297" width="23.140625" style="2" customWidth="1"/>
    <col min="4298" max="4298" width="17.140625" style="2" customWidth="1"/>
    <col min="4299" max="4299" width="25.7109375" style="2" customWidth="1"/>
    <col min="4300" max="4300" width="1.85546875" style="2" customWidth="1"/>
    <col min="4301" max="4546" width="11.42578125" style="2"/>
    <col min="4547" max="4547" width="2" style="2" customWidth="1"/>
    <col min="4548" max="4548" width="11.7109375" style="2" customWidth="1"/>
    <col min="4549" max="4549" width="24.7109375" style="2" customWidth="1"/>
    <col min="4550" max="4550" width="15.5703125" style="2" customWidth="1"/>
    <col min="4551" max="4551" width="35.85546875" style="2" customWidth="1"/>
    <col min="4552" max="4552" width="8.140625" style="2" customWidth="1"/>
    <col min="4553" max="4553" width="23.140625" style="2" customWidth="1"/>
    <col min="4554" max="4554" width="17.140625" style="2" customWidth="1"/>
    <col min="4555" max="4555" width="25.7109375" style="2" customWidth="1"/>
    <col min="4556" max="4556" width="1.85546875" style="2" customWidth="1"/>
    <col min="4557" max="4802" width="11.42578125" style="2"/>
    <col min="4803" max="4803" width="2" style="2" customWidth="1"/>
    <col min="4804" max="4804" width="11.7109375" style="2" customWidth="1"/>
    <col min="4805" max="4805" width="24.7109375" style="2" customWidth="1"/>
    <col min="4806" max="4806" width="15.5703125" style="2" customWidth="1"/>
    <col min="4807" max="4807" width="35.85546875" style="2" customWidth="1"/>
    <col min="4808" max="4808" width="8.140625" style="2" customWidth="1"/>
    <col min="4809" max="4809" width="23.140625" style="2" customWidth="1"/>
    <col min="4810" max="4810" width="17.140625" style="2" customWidth="1"/>
    <col min="4811" max="4811" width="25.7109375" style="2" customWidth="1"/>
    <col min="4812" max="4812" width="1.85546875" style="2" customWidth="1"/>
    <col min="4813" max="5058" width="11.42578125" style="2"/>
    <col min="5059" max="5059" width="2" style="2" customWidth="1"/>
    <col min="5060" max="5060" width="11.7109375" style="2" customWidth="1"/>
    <col min="5061" max="5061" width="24.7109375" style="2" customWidth="1"/>
    <col min="5062" max="5062" width="15.5703125" style="2" customWidth="1"/>
    <col min="5063" max="5063" width="35.85546875" style="2" customWidth="1"/>
    <col min="5064" max="5064" width="8.140625" style="2" customWidth="1"/>
    <col min="5065" max="5065" width="23.140625" style="2" customWidth="1"/>
    <col min="5066" max="5066" width="17.140625" style="2" customWidth="1"/>
    <col min="5067" max="5067" width="25.7109375" style="2" customWidth="1"/>
    <col min="5068" max="5068" width="1.85546875" style="2" customWidth="1"/>
    <col min="5069" max="5314" width="11.42578125" style="2"/>
    <col min="5315" max="5315" width="2" style="2" customWidth="1"/>
    <col min="5316" max="5316" width="11.7109375" style="2" customWidth="1"/>
    <col min="5317" max="5317" width="24.7109375" style="2" customWidth="1"/>
    <col min="5318" max="5318" width="15.5703125" style="2" customWidth="1"/>
    <col min="5319" max="5319" width="35.85546875" style="2" customWidth="1"/>
    <col min="5320" max="5320" width="8.140625" style="2" customWidth="1"/>
    <col min="5321" max="5321" width="23.140625" style="2" customWidth="1"/>
    <col min="5322" max="5322" width="17.140625" style="2" customWidth="1"/>
    <col min="5323" max="5323" width="25.7109375" style="2" customWidth="1"/>
    <col min="5324" max="5324" width="1.85546875" style="2" customWidth="1"/>
    <col min="5325" max="5570" width="11.42578125" style="2"/>
    <col min="5571" max="5571" width="2" style="2" customWidth="1"/>
    <col min="5572" max="5572" width="11.7109375" style="2" customWidth="1"/>
    <col min="5573" max="5573" width="24.7109375" style="2" customWidth="1"/>
    <col min="5574" max="5574" width="15.5703125" style="2" customWidth="1"/>
    <col min="5575" max="5575" width="35.85546875" style="2" customWidth="1"/>
    <col min="5576" max="5576" width="8.140625" style="2" customWidth="1"/>
    <col min="5577" max="5577" width="23.140625" style="2" customWidth="1"/>
    <col min="5578" max="5578" width="17.140625" style="2" customWidth="1"/>
    <col min="5579" max="5579" width="25.7109375" style="2" customWidth="1"/>
    <col min="5580" max="5580" width="1.85546875" style="2" customWidth="1"/>
    <col min="5581" max="5826" width="11.42578125" style="2"/>
    <col min="5827" max="5827" width="2" style="2" customWidth="1"/>
    <col min="5828" max="5828" width="11.7109375" style="2" customWidth="1"/>
    <col min="5829" max="5829" width="24.7109375" style="2" customWidth="1"/>
    <col min="5830" max="5830" width="15.5703125" style="2" customWidth="1"/>
    <col min="5831" max="5831" width="35.85546875" style="2" customWidth="1"/>
    <col min="5832" max="5832" width="8.140625" style="2" customWidth="1"/>
    <col min="5833" max="5833" width="23.140625" style="2" customWidth="1"/>
    <col min="5834" max="5834" width="17.140625" style="2" customWidth="1"/>
    <col min="5835" max="5835" width="25.7109375" style="2" customWidth="1"/>
    <col min="5836" max="5836" width="1.85546875" style="2" customWidth="1"/>
    <col min="5837" max="6082" width="11.42578125" style="2"/>
    <col min="6083" max="6083" width="2" style="2" customWidth="1"/>
    <col min="6084" max="6084" width="11.7109375" style="2" customWidth="1"/>
    <col min="6085" max="6085" width="24.7109375" style="2" customWidth="1"/>
    <col min="6086" max="6086" width="15.5703125" style="2" customWidth="1"/>
    <col min="6087" max="6087" width="35.85546875" style="2" customWidth="1"/>
    <col min="6088" max="6088" width="8.140625" style="2" customWidth="1"/>
    <col min="6089" max="6089" width="23.140625" style="2" customWidth="1"/>
    <col min="6090" max="6090" width="17.140625" style="2" customWidth="1"/>
    <col min="6091" max="6091" width="25.7109375" style="2" customWidth="1"/>
    <col min="6092" max="6092" width="1.85546875" style="2" customWidth="1"/>
    <col min="6093" max="6338" width="11.42578125" style="2"/>
    <col min="6339" max="6339" width="2" style="2" customWidth="1"/>
    <col min="6340" max="6340" width="11.7109375" style="2" customWidth="1"/>
    <col min="6341" max="6341" width="24.7109375" style="2" customWidth="1"/>
    <col min="6342" max="6342" width="15.5703125" style="2" customWidth="1"/>
    <col min="6343" max="6343" width="35.85546875" style="2" customWidth="1"/>
    <col min="6344" max="6344" width="8.140625" style="2" customWidth="1"/>
    <col min="6345" max="6345" width="23.140625" style="2" customWidth="1"/>
    <col min="6346" max="6346" width="17.140625" style="2" customWidth="1"/>
    <col min="6347" max="6347" width="25.7109375" style="2" customWidth="1"/>
    <col min="6348" max="6348" width="1.85546875" style="2" customWidth="1"/>
    <col min="6349" max="6594" width="11.42578125" style="2"/>
    <col min="6595" max="6595" width="2" style="2" customWidth="1"/>
    <col min="6596" max="6596" width="11.7109375" style="2" customWidth="1"/>
    <col min="6597" max="6597" width="24.7109375" style="2" customWidth="1"/>
    <col min="6598" max="6598" width="15.5703125" style="2" customWidth="1"/>
    <col min="6599" max="6599" width="35.85546875" style="2" customWidth="1"/>
    <col min="6600" max="6600" width="8.140625" style="2" customWidth="1"/>
    <col min="6601" max="6601" width="23.140625" style="2" customWidth="1"/>
    <col min="6602" max="6602" width="17.140625" style="2" customWidth="1"/>
    <col min="6603" max="6603" width="25.7109375" style="2" customWidth="1"/>
    <col min="6604" max="6604" width="1.85546875" style="2" customWidth="1"/>
    <col min="6605" max="6850" width="11.42578125" style="2"/>
    <col min="6851" max="6851" width="2" style="2" customWidth="1"/>
    <col min="6852" max="6852" width="11.7109375" style="2" customWidth="1"/>
    <col min="6853" max="6853" width="24.7109375" style="2" customWidth="1"/>
    <col min="6854" max="6854" width="15.5703125" style="2" customWidth="1"/>
    <col min="6855" max="6855" width="35.85546875" style="2" customWidth="1"/>
    <col min="6856" max="6856" width="8.140625" style="2" customWidth="1"/>
    <col min="6857" max="6857" width="23.140625" style="2" customWidth="1"/>
    <col min="6858" max="6858" width="17.140625" style="2" customWidth="1"/>
    <col min="6859" max="6859" width="25.7109375" style="2" customWidth="1"/>
    <col min="6860" max="6860" width="1.85546875" style="2" customWidth="1"/>
    <col min="6861" max="7106" width="11.42578125" style="2"/>
    <col min="7107" max="7107" width="2" style="2" customWidth="1"/>
    <col min="7108" max="7108" width="11.7109375" style="2" customWidth="1"/>
    <col min="7109" max="7109" width="24.7109375" style="2" customWidth="1"/>
    <col min="7110" max="7110" width="15.5703125" style="2" customWidth="1"/>
    <col min="7111" max="7111" width="35.85546875" style="2" customWidth="1"/>
    <col min="7112" max="7112" width="8.140625" style="2" customWidth="1"/>
    <col min="7113" max="7113" width="23.140625" style="2" customWidth="1"/>
    <col min="7114" max="7114" width="17.140625" style="2" customWidth="1"/>
    <col min="7115" max="7115" width="25.7109375" style="2" customWidth="1"/>
    <col min="7116" max="7116" width="1.85546875" style="2" customWidth="1"/>
    <col min="7117" max="7362" width="11.42578125" style="2"/>
    <col min="7363" max="7363" width="2" style="2" customWidth="1"/>
    <col min="7364" max="7364" width="11.7109375" style="2" customWidth="1"/>
    <col min="7365" max="7365" width="24.7109375" style="2" customWidth="1"/>
    <col min="7366" max="7366" width="15.5703125" style="2" customWidth="1"/>
    <col min="7367" max="7367" width="35.85546875" style="2" customWidth="1"/>
    <col min="7368" max="7368" width="8.140625" style="2" customWidth="1"/>
    <col min="7369" max="7369" width="23.140625" style="2" customWidth="1"/>
    <col min="7370" max="7370" width="17.140625" style="2" customWidth="1"/>
    <col min="7371" max="7371" width="25.7109375" style="2" customWidth="1"/>
    <col min="7372" max="7372" width="1.85546875" style="2" customWidth="1"/>
    <col min="7373" max="7618" width="11.42578125" style="2"/>
    <col min="7619" max="7619" width="2" style="2" customWidth="1"/>
    <col min="7620" max="7620" width="11.7109375" style="2" customWidth="1"/>
    <col min="7621" max="7621" width="24.7109375" style="2" customWidth="1"/>
    <col min="7622" max="7622" width="15.5703125" style="2" customWidth="1"/>
    <col min="7623" max="7623" width="35.85546875" style="2" customWidth="1"/>
    <col min="7624" max="7624" width="8.140625" style="2" customWidth="1"/>
    <col min="7625" max="7625" width="23.140625" style="2" customWidth="1"/>
    <col min="7626" max="7626" width="17.140625" style="2" customWidth="1"/>
    <col min="7627" max="7627" width="25.7109375" style="2" customWidth="1"/>
    <col min="7628" max="7628" width="1.85546875" style="2" customWidth="1"/>
    <col min="7629" max="7874" width="11.42578125" style="2"/>
    <col min="7875" max="7875" width="2" style="2" customWidth="1"/>
    <col min="7876" max="7876" width="11.7109375" style="2" customWidth="1"/>
    <col min="7877" max="7877" width="24.7109375" style="2" customWidth="1"/>
    <col min="7878" max="7878" width="15.5703125" style="2" customWidth="1"/>
    <col min="7879" max="7879" width="35.85546875" style="2" customWidth="1"/>
    <col min="7880" max="7880" width="8.140625" style="2" customWidth="1"/>
    <col min="7881" max="7881" width="23.140625" style="2" customWidth="1"/>
    <col min="7882" max="7882" width="17.140625" style="2" customWidth="1"/>
    <col min="7883" max="7883" width="25.7109375" style="2" customWidth="1"/>
    <col min="7884" max="7884" width="1.85546875" style="2" customWidth="1"/>
    <col min="7885" max="8130" width="11.42578125" style="2"/>
    <col min="8131" max="8131" width="2" style="2" customWidth="1"/>
    <col min="8132" max="8132" width="11.7109375" style="2" customWidth="1"/>
    <col min="8133" max="8133" width="24.7109375" style="2" customWidth="1"/>
    <col min="8134" max="8134" width="15.5703125" style="2" customWidth="1"/>
    <col min="8135" max="8135" width="35.85546875" style="2" customWidth="1"/>
    <col min="8136" max="8136" width="8.140625" style="2" customWidth="1"/>
    <col min="8137" max="8137" width="23.140625" style="2" customWidth="1"/>
    <col min="8138" max="8138" width="17.140625" style="2" customWidth="1"/>
    <col min="8139" max="8139" width="25.7109375" style="2" customWidth="1"/>
    <col min="8140" max="8140" width="1.85546875" style="2" customWidth="1"/>
    <col min="8141" max="8386" width="11.42578125" style="2"/>
    <col min="8387" max="8387" width="2" style="2" customWidth="1"/>
    <col min="8388" max="8388" width="11.7109375" style="2" customWidth="1"/>
    <col min="8389" max="8389" width="24.7109375" style="2" customWidth="1"/>
    <col min="8390" max="8390" width="15.5703125" style="2" customWidth="1"/>
    <col min="8391" max="8391" width="35.85546875" style="2" customWidth="1"/>
    <col min="8392" max="8392" width="8.140625" style="2" customWidth="1"/>
    <col min="8393" max="8393" width="23.140625" style="2" customWidth="1"/>
    <col min="8394" max="8394" width="17.140625" style="2" customWidth="1"/>
    <col min="8395" max="8395" width="25.7109375" style="2" customWidth="1"/>
    <col min="8396" max="8396" width="1.85546875" style="2" customWidth="1"/>
    <col min="8397" max="8642" width="11.42578125" style="2"/>
    <col min="8643" max="8643" width="2" style="2" customWidth="1"/>
    <col min="8644" max="8644" width="11.7109375" style="2" customWidth="1"/>
    <col min="8645" max="8645" width="24.7109375" style="2" customWidth="1"/>
    <col min="8646" max="8646" width="15.5703125" style="2" customWidth="1"/>
    <col min="8647" max="8647" width="35.85546875" style="2" customWidth="1"/>
    <col min="8648" max="8648" width="8.140625" style="2" customWidth="1"/>
    <col min="8649" max="8649" width="23.140625" style="2" customWidth="1"/>
    <col min="8650" max="8650" width="17.140625" style="2" customWidth="1"/>
    <col min="8651" max="8651" width="25.7109375" style="2" customWidth="1"/>
    <col min="8652" max="8652" width="1.85546875" style="2" customWidth="1"/>
    <col min="8653" max="8898" width="11.42578125" style="2"/>
    <col min="8899" max="8899" width="2" style="2" customWidth="1"/>
    <col min="8900" max="8900" width="11.7109375" style="2" customWidth="1"/>
    <col min="8901" max="8901" width="24.7109375" style="2" customWidth="1"/>
    <col min="8902" max="8902" width="15.5703125" style="2" customWidth="1"/>
    <col min="8903" max="8903" width="35.85546875" style="2" customWidth="1"/>
    <col min="8904" max="8904" width="8.140625" style="2" customWidth="1"/>
    <col min="8905" max="8905" width="23.140625" style="2" customWidth="1"/>
    <col min="8906" max="8906" width="17.140625" style="2" customWidth="1"/>
    <col min="8907" max="8907" width="25.7109375" style="2" customWidth="1"/>
    <col min="8908" max="8908" width="1.85546875" style="2" customWidth="1"/>
    <col min="8909" max="9154" width="11.42578125" style="2"/>
    <col min="9155" max="9155" width="2" style="2" customWidth="1"/>
    <col min="9156" max="9156" width="11.7109375" style="2" customWidth="1"/>
    <col min="9157" max="9157" width="24.7109375" style="2" customWidth="1"/>
    <col min="9158" max="9158" width="15.5703125" style="2" customWidth="1"/>
    <col min="9159" max="9159" width="35.85546875" style="2" customWidth="1"/>
    <col min="9160" max="9160" width="8.140625" style="2" customWidth="1"/>
    <col min="9161" max="9161" width="23.140625" style="2" customWidth="1"/>
    <col min="9162" max="9162" width="17.140625" style="2" customWidth="1"/>
    <col min="9163" max="9163" width="25.7109375" style="2" customWidth="1"/>
    <col min="9164" max="9164" width="1.85546875" style="2" customWidth="1"/>
    <col min="9165" max="9410" width="11.42578125" style="2"/>
    <col min="9411" max="9411" width="2" style="2" customWidth="1"/>
    <col min="9412" max="9412" width="11.7109375" style="2" customWidth="1"/>
    <col min="9413" max="9413" width="24.7109375" style="2" customWidth="1"/>
    <col min="9414" max="9414" width="15.5703125" style="2" customWidth="1"/>
    <col min="9415" max="9415" width="35.85546875" style="2" customWidth="1"/>
    <col min="9416" max="9416" width="8.140625" style="2" customWidth="1"/>
    <col min="9417" max="9417" width="23.140625" style="2" customWidth="1"/>
    <col min="9418" max="9418" width="17.140625" style="2" customWidth="1"/>
    <col min="9419" max="9419" width="25.7109375" style="2" customWidth="1"/>
    <col min="9420" max="9420" width="1.85546875" style="2" customWidth="1"/>
    <col min="9421" max="9666" width="11.42578125" style="2"/>
    <col min="9667" max="9667" width="2" style="2" customWidth="1"/>
    <col min="9668" max="9668" width="11.7109375" style="2" customWidth="1"/>
    <col min="9669" max="9669" width="24.7109375" style="2" customWidth="1"/>
    <col min="9670" max="9670" width="15.5703125" style="2" customWidth="1"/>
    <col min="9671" max="9671" width="35.85546875" style="2" customWidth="1"/>
    <col min="9672" max="9672" width="8.140625" style="2" customWidth="1"/>
    <col min="9673" max="9673" width="23.140625" style="2" customWidth="1"/>
    <col min="9674" max="9674" width="17.140625" style="2" customWidth="1"/>
    <col min="9675" max="9675" width="25.7109375" style="2" customWidth="1"/>
    <col min="9676" max="9676" width="1.85546875" style="2" customWidth="1"/>
    <col min="9677" max="9922" width="11.42578125" style="2"/>
    <col min="9923" max="9923" width="2" style="2" customWidth="1"/>
    <col min="9924" max="9924" width="11.7109375" style="2" customWidth="1"/>
    <col min="9925" max="9925" width="24.7109375" style="2" customWidth="1"/>
    <col min="9926" max="9926" width="15.5703125" style="2" customWidth="1"/>
    <col min="9927" max="9927" width="35.85546875" style="2" customWidth="1"/>
    <col min="9928" max="9928" width="8.140625" style="2" customWidth="1"/>
    <col min="9929" max="9929" width="23.140625" style="2" customWidth="1"/>
    <col min="9930" max="9930" width="17.140625" style="2" customWidth="1"/>
    <col min="9931" max="9931" width="25.7109375" style="2" customWidth="1"/>
    <col min="9932" max="9932" width="1.85546875" style="2" customWidth="1"/>
    <col min="9933" max="10178" width="11.42578125" style="2"/>
    <col min="10179" max="10179" width="2" style="2" customWidth="1"/>
    <col min="10180" max="10180" width="11.7109375" style="2" customWidth="1"/>
    <col min="10181" max="10181" width="24.7109375" style="2" customWidth="1"/>
    <col min="10182" max="10182" width="15.5703125" style="2" customWidth="1"/>
    <col min="10183" max="10183" width="35.85546875" style="2" customWidth="1"/>
    <col min="10184" max="10184" width="8.140625" style="2" customWidth="1"/>
    <col min="10185" max="10185" width="23.140625" style="2" customWidth="1"/>
    <col min="10186" max="10186" width="17.140625" style="2" customWidth="1"/>
    <col min="10187" max="10187" width="25.7109375" style="2" customWidth="1"/>
    <col min="10188" max="10188" width="1.85546875" style="2" customWidth="1"/>
    <col min="10189" max="10434" width="11.42578125" style="2"/>
    <col min="10435" max="10435" width="2" style="2" customWidth="1"/>
    <col min="10436" max="10436" width="11.7109375" style="2" customWidth="1"/>
    <col min="10437" max="10437" width="24.7109375" style="2" customWidth="1"/>
    <col min="10438" max="10438" width="15.5703125" style="2" customWidth="1"/>
    <col min="10439" max="10439" width="35.85546875" style="2" customWidth="1"/>
    <col min="10440" max="10440" width="8.140625" style="2" customWidth="1"/>
    <col min="10441" max="10441" width="23.140625" style="2" customWidth="1"/>
    <col min="10442" max="10442" width="17.140625" style="2" customWidth="1"/>
    <col min="10443" max="10443" width="25.7109375" style="2" customWidth="1"/>
    <col min="10444" max="10444" width="1.85546875" style="2" customWidth="1"/>
    <col min="10445" max="10690" width="11.42578125" style="2"/>
    <col min="10691" max="10691" width="2" style="2" customWidth="1"/>
    <col min="10692" max="10692" width="11.7109375" style="2" customWidth="1"/>
    <col min="10693" max="10693" width="24.7109375" style="2" customWidth="1"/>
    <col min="10694" max="10694" width="15.5703125" style="2" customWidth="1"/>
    <col min="10695" max="10695" width="35.85546875" style="2" customWidth="1"/>
    <col min="10696" max="10696" width="8.140625" style="2" customWidth="1"/>
    <col min="10697" max="10697" width="23.140625" style="2" customWidth="1"/>
    <col min="10698" max="10698" width="17.140625" style="2" customWidth="1"/>
    <col min="10699" max="10699" width="25.7109375" style="2" customWidth="1"/>
    <col min="10700" max="10700" width="1.85546875" style="2" customWidth="1"/>
    <col min="10701" max="10946" width="11.42578125" style="2"/>
    <col min="10947" max="10947" width="2" style="2" customWidth="1"/>
    <col min="10948" max="10948" width="11.7109375" style="2" customWidth="1"/>
    <col min="10949" max="10949" width="24.7109375" style="2" customWidth="1"/>
    <col min="10950" max="10950" width="15.5703125" style="2" customWidth="1"/>
    <col min="10951" max="10951" width="35.85546875" style="2" customWidth="1"/>
    <col min="10952" max="10952" width="8.140625" style="2" customWidth="1"/>
    <col min="10953" max="10953" width="23.140625" style="2" customWidth="1"/>
    <col min="10954" max="10954" width="17.140625" style="2" customWidth="1"/>
    <col min="10955" max="10955" width="25.7109375" style="2" customWidth="1"/>
    <col min="10956" max="10956" width="1.85546875" style="2" customWidth="1"/>
    <col min="10957" max="11202" width="11.42578125" style="2"/>
    <col min="11203" max="11203" width="2" style="2" customWidth="1"/>
    <col min="11204" max="11204" width="11.7109375" style="2" customWidth="1"/>
    <col min="11205" max="11205" width="24.7109375" style="2" customWidth="1"/>
    <col min="11206" max="11206" width="15.5703125" style="2" customWidth="1"/>
    <col min="11207" max="11207" width="35.85546875" style="2" customWidth="1"/>
    <col min="11208" max="11208" width="8.140625" style="2" customWidth="1"/>
    <col min="11209" max="11209" width="23.140625" style="2" customWidth="1"/>
    <col min="11210" max="11210" width="17.140625" style="2" customWidth="1"/>
    <col min="11211" max="11211" width="25.7109375" style="2" customWidth="1"/>
    <col min="11212" max="11212" width="1.85546875" style="2" customWidth="1"/>
    <col min="11213" max="11458" width="11.42578125" style="2"/>
    <col min="11459" max="11459" width="2" style="2" customWidth="1"/>
    <col min="11460" max="11460" width="11.7109375" style="2" customWidth="1"/>
    <col min="11461" max="11461" width="24.7109375" style="2" customWidth="1"/>
    <col min="11462" max="11462" width="15.5703125" style="2" customWidth="1"/>
    <col min="11463" max="11463" width="35.85546875" style="2" customWidth="1"/>
    <col min="11464" max="11464" width="8.140625" style="2" customWidth="1"/>
    <col min="11465" max="11465" width="23.140625" style="2" customWidth="1"/>
    <col min="11466" max="11466" width="17.140625" style="2" customWidth="1"/>
    <col min="11467" max="11467" width="25.7109375" style="2" customWidth="1"/>
    <col min="11468" max="11468" width="1.85546875" style="2" customWidth="1"/>
    <col min="11469" max="11714" width="11.42578125" style="2"/>
    <col min="11715" max="11715" width="2" style="2" customWidth="1"/>
    <col min="11716" max="11716" width="11.7109375" style="2" customWidth="1"/>
    <col min="11717" max="11717" width="24.7109375" style="2" customWidth="1"/>
    <col min="11718" max="11718" width="15.5703125" style="2" customWidth="1"/>
    <col min="11719" max="11719" width="35.85546875" style="2" customWidth="1"/>
    <col min="11720" max="11720" width="8.140625" style="2" customWidth="1"/>
    <col min="11721" max="11721" width="23.140625" style="2" customWidth="1"/>
    <col min="11722" max="11722" width="17.140625" style="2" customWidth="1"/>
    <col min="11723" max="11723" width="25.7109375" style="2" customWidth="1"/>
    <col min="11724" max="11724" width="1.85546875" style="2" customWidth="1"/>
    <col min="11725" max="11970" width="11.42578125" style="2"/>
    <col min="11971" max="11971" width="2" style="2" customWidth="1"/>
    <col min="11972" max="11972" width="11.7109375" style="2" customWidth="1"/>
    <col min="11973" max="11973" width="24.7109375" style="2" customWidth="1"/>
    <col min="11974" max="11974" width="15.5703125" style="2" customWidth="1"/>
    <col min="11975" max="11975" width="35.85546875" style="2" customWidth="1"/>
    <col min="11976" max="11976" width="8.140625" style="2" customWidth="1"/>
    <col min="11977" max="11977" width="23.140625" style="2" customWidth="1"/>
    <col min="11978" max="11978" width="17.140625" style="2" customWidth="1"/>
    <col min="11979" max="11979" width="25.7109375" style="2" customWidth="1"/>
    <col min="11980" max="11980" width="1.85546875" style="2" customWidth="1"/>
    <col min="11981" max="12226" width="11.42578125" style="2"/>
    <col min="12227" max="12227" width="2" style="2" customWidth="1"/>
    <col min="12228" max="12228" width="11.7109375" style="2" customWidth="1"/>
    <col min="12229" max="12229" width="24.7109375" style="2" customWidth="1"/>
    <col min="12230" max="12230" width="15.5703125" style="2" customWidth="1"/>
    <col min="12231" max="12231" width="35.85546875" style="2" customWidth="1"/>
    <col min="12232" max="12232" width="8.140625" style="2" customWidth="1"/>
    <col min="12233" max="12233" width="23.140625" style="2" customWidth="1"/>
    <col min="12234" max="12234" width="17.140625" style="2" customWidth="1"/>
    <col min="12235" max="12235" width="25.7109375" style="2" customWidth="1"/>
    <col min="12236" max="12236" width="1.85546875" style="2" customWidth="1"/>
    <col min="12237" max="12482" width="11.42578125" style="2"/>
    <col min="12483" max="12483" width="2" style="2" customWidth="1"/>
    <col min="12484" max="12484" width="11.7109375" style="2" customWidth="1"/>
    <col min="12485" max="12485" width="24.7109375" style="2" customWidth="1"/>
    <col min="12486" max="12486" width="15.5703125" style="2" customWidth="1"/>
    <col min="12487" max="12487" width="35.85546875" style="2" customWidth="1"/>
    <col min="12488" max="12488" width="8.140625" style="2" customWidth="1"/>
    <col min="12489" max="12489" width="23.140625" style="2" customWidth="1"/>
    <col min="12490" max="12490" width="17.140625" style="2" customWidth="1"/>
    <col min="12491" max="12491" width="25.7109375" style="2" customWidth="1"/>
    <col min="12492" max="12492" width="1.85546875" style="2" customWidth="1"/>
    <col min="12493" max="12738" width="11.42578125" style="2"/>
    <col min="12739" max="12739" width="2" style="2" customWidth="1"/>
    <col min="12740" max="12740" width="11.7109375" style="2" customWidth="1"/>
    <col min="12741" max="12741" width="24.7109375" style="2" customWidth="1"/>
    <col min="12742" max="12742" width="15.5703125" style="2" customWidth="1"/>
    <col min="12743" max="12743" width="35.85546875" style="2" customWidth="1"/>
    <col min="12744" max="12744" width="8.140625" style="2" customWidth="1"/>
    <col min="12745" max="12745" width="23.140625" style="2" customWidth="1"/>
    <col min="12746" max="12746" width="17.140625" style="2" customWidth="1"/>
    <col min="12747" max="12747" width="25.7109375" style="2" customWidth="1"/>
    <col min="12748" max="12748" width="1.85546875" style="2" customWidth="1"/>
    <col min="12749" max="12994" width="11.42578125" style="2"/>
    <col min="12995" max="12995" width="2" style="2" customWidth="1"/>
    <col min="12996" max="12996" width="11.7109375" style="2" customWidth="1"/>
    <col min="12997" max="12997" width="24.7109375" style="2" customWidth="1"/>
    <col min="12998" max="12998" width="15.5703125" style="2" customWidth="1"/>
    <col min="12999" max="12999" width="35.85546875" style="2" customWidth="1"/>
    <col min="13000" max="13000" width="8.140625" style="2" customWidth="1"/>
    <col min="13001" max="13001" width="23.140625" style="2" customWidth="1"/>
    <col min="13002" max="13002" width="17.140625" style="2" customWidth="1"/>
    <col min="13003" max="13003" width="25.7109375" style="2" customWidth="1"/>
    <col min="13004" max="13004" width="1.85546875" style="2" customWidth="1"/>
    <col min="13005" max="13250" width="11.42578125" style="2"/>
    <col min="13251" max="13251" width="2" style="2" customWidth="1"/>
    <col min="13252" max="13252" width="11.7109375" style="2" customWidth="1"/>
    <col min="13253" max="13253" width="24.7109375" style="2" customWidth="1"/>
    <col min="13254" max="13254" width="15.5703125" style="2" customWidth="1"/>
    <col min="13255" max="13255" width="35.85546875" style="2" customWidth="1"/>
    <col min="13256" max="13256" width="8.140625" style="2" customWidth="1"/>
    <col min="13257" max="13257" width="23.140625" style="2" customWidth="1"/>
    <col min="13258" max="13258" width="17.140625" style="2" customWidth="1"/>
    <col min="13259" max="13259" width="25.7109375" style="2" customWidth="1"/>
    <col min="13260" max="13260" width="1.85546875" style="2" customWidth="1"/>
    <col min="13261" max="13506" width="11.42578125" style="2"/>
    <col min="13507" max="13507" width="2" style="2" customWidth="1"/>
    <col min="13508" max="13508" width="11.7109375" style="2" customWidth="1"/>
    <col min="13509" max="13509" width="24.7109375" style="2" customWidth="1"/>
    <col min="13510" max="13510" width="15.5703125" style="2" customWidth="1"/>
    <col min="13511" max="13511" width="35.85546875" style="2" customWidth="1"/>
    <col min="13512" max="13512" width="8.140625" style="2" customWidth="1"/>
    <col min="13513" max="13513" width="23.140625" style="2" customWidth="1"/>
    <col min="13514" max="13514" width="17.140625" style="2" customWidth="1"/>
    <col min="13515" max="13515" width="25.7109375" style="2" customWidth="1"/>
    <col min="13516" max="13516" width="1.85546875" style="2" customWidth="1"/>
    <col min="13517" max="13762" width="11.42578125" style="2"/>
    <col min="13763" max="13763" width="2" style="2" customWidth="1"/>
    <col min="13764" max="13764" width="11.7109375" style="2" customWidth="1"/>
    <col min="13765" max="13765" width="24.7109375" style="2" customWidth="1"/>
    <col min="13766" max="13766" width="15.5703125" style="2" customWidth="1"/>
    <col min="13767" max="13767" width="35.85546875" style="2" customWidth="1"/>
    <col min="13768" max="13768" width="8.140625" style="2" customWidth="1"/>
    <col min="13769" max="13769" width="23.140625" style="2" customWidth="1"/>
    <col min="13770" max="13770" width="17.140625" style="2" customWidth="1"/>
    <col min="13771" max="13771" width="25.7109375" style="2" customWidth="1"/>
    <col min="13772" max="13772" width="1.85546875" style="2" customWidth="1"/>
    <col min="13773" max="14018" width="11.42578125" style="2"/>
    <col min="14019" max="14019" width="2" style="2" customWidth="1"/>
    <col min="14020" max="14020" width="11.7109375" style="2" customWidth="1"/>
    <col min="14021" max="14021" width="24.7109375" style="2" customWidth="1"/>
    <col min="14022" max="14022" width="15.5703125" style="2" customWidth="1"/>
    <col min="14023" max="14023" width="35.85546875" style="2" customWidth="1"/>
    <col min="14024" max="14024" width="8.140625" style="2" customWidth="1"/>
    <col min="14025" max="14025" width="23.140625" style="2" customWidth="1"/>
    <col min="14026" max="14026" width="17.140625" style="2" customWidth="1"/>
    <col min="14027" max="14027" width="25.7109375" style="2" customWidth="1"/>
    <col min="14028" max="14028" width="1.85546875" style="2" customWidth="1"/>
    <col min="14029" max="14274" width="11.42578125" style="2"/>
    <col min="14275" max="14275" width="2" style="2" customWidth="1"/>
    <col min="14276" max="14276" width="11.7109375" style="2" customWidth="1"/>
    <col min="14277" max="14277" width="24.7109375" style="2" customWidth="1"/>
    <col min="14278" max="14278" width="15.5703125" style="2" customWidth="1"/>
    <col min="14279" max="14279" width="35.85546875" style="2" customWidth="1"/>
    <col min="14280" max="14280" width="8.140625" style="2" customWidth="1"/>
    <col min="14281" max="14281" width="23.140625" style="2" customWidth="1"/>
    <col min="14282" max="14282" width="17.140625" style="2" customWidth="1"/>
    <col min="14283" max="14283" width="25.7109375" style="2" customWidth="1"/>
    <col min="14284" max="14284" width="1.85546875" style="2" customWidth="1"/>
    <col min="14285" max="14530" width="11.42578125" style="2"/>
    <col min="14531" max="14531" width="2" style="2" customWidth="1"/>
    <col min="14532" max="14532" width="11.7109375" style="2" customWidth="1"/>
    <col min="14533" max="14533" width="24.7109375" style="2" customWidth="1"/>
    <col min="14534" max="14534" width="15.5703125" style="2" customWidth="1"/>
    <col min="14535" max="14535" width="35.85546875" style="2" customWidth="1"/>
    <col min="14536" max="14536" width="8.140625" style="2" customWidth="1"/>
    <col min="14537" max="14537" width="23.140625" style="2" customWidth="1"/>
    <col min="14538" max="14538" width="17.140625" style="2" customWidth="1"/>
    <col min="14539" max="14539" width="25.7109375" style="2" customWidth="1"/>
    <col min="14540" max="14540" width="1.85546875" style="2" customWidth="1"/>
    <col min="14541" max="14786" width="11.42578125" style="2"/>
    <col min="14787" max="14787" width="2" style="2" customWidth="1"/>
    <col min="14788" max="14788" width="11.7109375" style="2" customWidth="1"/>
    <col min="14789" max="14789" width="24.7109375" style="2" customWidth="1"/>
    <col min="14790" max="14790" width="15.5703125" style="2" customWidth="1"/>
    <col min="14791" max="14791" width="35.85546875" style="2" customWidth="1"/>
    <col min="14792" max="14792" width="8.140625" style="2" customWidth="1"/>
    <col min="14793" max="14793" width="23.140625" style="2" customWidth="1"/>
    <col min="14794" max="14794" width="17.140625" style="2" customWidth="1"/>
    <col min="14795" max="14795" width="25.7109375" style="2" customWidth="1"/>
    <col min="14796" max="14796" width="1.85546875" style="2" customWidth="1"/>
    <col min="14797" max="15042" width="11.42578125" style="2"/>
    <col min="15043" max="15043" width="2" style="2" customWidth="1"/>
    <col min="15044" max="15044" width="11.7109375" style="2" customWidth="1"/>
    <col min="15045" max="15045" width="24.7109375" style="2" customWidth="1"/>
    <col min="15046" max="15046" width="15.5703125" style="2" customWidth="1"/>
    <col min="15047" max="15047" width="35.85546875" style="2" customWidth="1"/>
    <col min="15048" max="15048" width="8.140625" style="2" customWidth="1"/>
    <col min="15049" max="15049" width="23.140625" style="2" customWidth="1"/>
    <col min="15050" max="15050" width="17.140625" style="2" customWidth="1"/>
    <col min="15051" max="15051" width="25.7109375" style="2" customWidth="1"/>
    <col min="15052" max="15052" width="1.85546875" style="2" customWidth="1"/>
    <col min="15053" max="15298" width="11.42578125" style="2"/>
    <col min="15299" max="15299" width="2" style="2" customWidth="1"/>
    <col min="15300" max="15300" width="11.7109375" style="2" customWidth="1"/>
    <col min="15301" max="15301" width="24.7109375" style="2" customWidth="1"/>
    <col min="15302" max="15302" width="15.5703125" style="2" customWidth="1"/>
    <col min="15303" max="15303" width="35.85546875" style="2" customWidth="1"/>
    <col min="15304" max="15304" width="8.140625" style="2" customWidth="1"/>
    <col min="15305" max="15305" width="23.140625" style="2" customWidth="1"/>
    <col min="15306" max="15306" width="17.140625" style="2" customWidth="1"/>
    <col min="15307" max="15307" width="25.7109375" style="2" customWidth="1"/>
    <col min="15308" max="15308" width="1.85546875" style="2" customWidth="1"/>
    <col min="15309" max="15554" width="11.42578125" style="2"/>
    <col min="15555" max="15555" width="2" style="2" customWidth="1"/>
    <col min="15556" max="15556" width="11.7109375" style="2" customWidth="1"/>
    <col min="15557" max="15557" width="24.7109375" style="2" customWidth="1"/>
    <col min="15558" max="15558" width="15.5703125" style="2" customWidth="1"/>
    <col min="15559" max="15559" width="35.85546875" style="2" customWidth="1"/>
    <col min="15560" max="15560" width="8.140625" style="2" customWidth="1"/>
    <col min="15561" max="15561" width="23.140625" style="2" customWidth="1"/>
    <col min="15562" max="15562" width="17.140625" style="2" customWidth="1"/>
    <col min="15563" max="15563" width="25.7109375" style="2" customWidth="1"/>
    <col min="15564" max="15564" width="1.85546875" style="2" customWidth="1"/>
    <col min="15565" max="15810" width="11.42578125" style="2"/>
    <col min="15811" max="15811" width="2" style="2" customWidth="1"/>
    <col min="15812" max="15812" width="11.7109375" style="2" customWidth="1"/>
    <col min="15813" max="15813" width="24.7109375" style="2" customWidth="1"/>
    <col min="15814" max="15814" width="15.5703125" style="2" customWidth="1"/>
    <col min="15815" max="15815" width="35.85546875" style="2" customWidth="1"/>
    <col min="15816" max="15816" width="8.140625" style="2" customWidth="1"/>
    <col min="15817" max="15817" width="23.140625" style="2" customWidth="1"/>
    <col min="15818" max="15818" width="17.140625" style="2" customWidth="1"/>
    <col min="15819" max="15819" width="25.7109375" style="2" customWidth="1"/>
    <col min="15820" max="15820" width="1.85546875" style="2" customWidth="1"/>
    <col min="15821" max="16066" width="11.42578125" style="2"/>
    <col min="16067" max="16067" width="2" style="2" customWidth="1"/>
    <col min="16068" max="16068" width="11.7109375" style="2" customWidth="1"/>
    <col min="16069" max="16069" width="24.7109375" style="2" customWidth="1"/>
    <col min="16070" max="16070" width="15.5703125" style="2" customWidth="1"/>
    <col min="16071" max="16071" width="35.85546875" style="2" customWidth="1"/>
    <col min="16072" max="16072" width="8.140625" style="2" customWidth="1"/>
    <col min="16073" max="16073" width="23.140625" style="2" customWidth="1"/>
    <col min="16074" max="16074" width="17.140625" style="2" customWidth="1"/>
    <col min="16075" max="16075" width="25.7109375" style="2" customWidth="1"/>
    <col min="16076" max="16076" width="1.85546875" style="2" customWidth="1"/>
    <col min="16077" max="16364" width="11.42578125" style="2"/>
    <col min="16365" max="16384" width="11.42578125" style="2" customWidth="1"/>
  </cols>
  <sheetData>
    <row r="1" spans="1:7" ht="23.25" customHeight="1" x14ac:dyDescent="0.3"/>
    <row r="2" spans="1:7" ht="23.25" customHeight="1" x14ac:dyDescent="0.3"/>
    <row r="3" spans="1:7" ht="23.25" customHeight="1" x14ac:dyDescent="0.3"/>
    <row r="4" spans="1:7" ht="16.5" customHeight="1" x14ac:dyDescent="0.3">
      <c r="B4" s="216" t="s">
        <v>218</v>
      </c>
      <c r="C4" s="216"/>
      <c r="D4" s="216"/>
      <c r="E4" s="216"/>
      <c r="F4" s="216"/>
      <c r="G4" s="216"/>
    </row>
    <row r="5" spans="1:7" ht="16.5" customHeight="1" x14ac:dyDescent="0.3">
      <c r="B5" s="216" t="s">
        <v>0</v>
      </c>
      <c r="C5" s="216"/>
      <c r="D5" s="216"/>
      <c r="E5" s="216"/>
      <c r="F5" s="216"/>
      <c r="G5" s="216"/>
    </row>
    <row r="6" spans="1:7" ht="16.5" customHeight="1" x14ac:dyDescent="0.3">
      <c r="B6" s="216" t="s">
        <v>195</v>
      </c>
      <c r="C6" s="216"/>
      <c r="D6" s="216"/>
      <c r="E6" s="216"/>
      <c r="F6" s="216"/>
      <c r="G6" s="216"/>
    </row>
    <row r="7" spans="1:7" ht="15.75" customHeight="1" x14ac:dyDescent="0.3">
      <c r="B7" s="216" t="s">
        <v>267</v>
      </c>
      <c r="C7" s="216"/>
      <c r="D7" s="216"/>
      <c r="E7" s="216"/>
      <c r="F7" s="216"/>
      <c r="G7" s="216"/>
    </row>
    <row r="8" spans="1:7" ht="15.75" customHeight="1" x14ac:dyDescent="0.3">
      <c r="B8" s="26"/>
      <c r="C8" s="26"/>
      <c r="D8" s="111"/>
      <c r="E8" s="26"/>
      <c r="F8" s="26"/>
      <c r="G8" s="26"/>
    </row>
    <row r="9" spans="1:7" ht="15.75" customHeight="1" thickBot="1" x14ac:dyDescent="0.35">
      <c r="B9" s="26"/>
      <c r="C9" s="26"/>
      <c r="D9" s="111"/>
      <c r="E9" s="26"/>
      <c r="F9" s="26"/>
      <c r="G9" s="26"/>
    </row>
    <row r="10" spans="1:7" ht="16.5" customHeight="1" x14ac:dyDescent="0.35">
      <c r="A10" s="23"/>
      <c r="B10" s="71" t="s">
        <v>2</v>
      </c>
      <c r="C10" s="72" t="s">
        <v>196</v>
      </c>
      <c r="D10" s="73" t="s">
        <v>197</v>
      </c>
      <c r="E10" s="74" t="s">
        <v>1</v>
      </c>
      <c r="F10" s="75" t="s">
        <v>198</v>
      </c>
      <c r="G10" s="76" t="s">
        <v>199</v>
      </c>
    </row>
    <row r="11" spans="1:7" ht="23.25" customHeight="1" x14ac:dyDescent="0.3">
      <c r="A11" s="23"/>
      <c r="B11" s="82" t="s">
        <v>271</v>
      </c>
      <c r="C11" s="70">
        <v>45449</v>
      </c>
      <c r="D11" s="112" t="s">
        <v>270</v>
      </c>
      <c r="E11" s="68" t="s">
        <v>257</v>
      </c>
      <c r="F11" s="68">
        <v>162400</v>
      </c>
      <c r="G11" s="69"/>
    </row>
    <row r="12" spans="1:7" s="22" customFormat="1" ht="23.25" customHeight="1" x14ac:dyDescent="0.3">
      <c r="B12" s="82" t="s">
        <v>284</v>
      </c>
      <c r="C12" s="70">
        <v>45456</v>
      </c>
      <c r="D12" s="112" t="s">
        <v>238</v>
      </c>
      <c r="E12" s="69" t="s">
        <v>249</v>
      </c>
      <c r="F12" s="68">
        <v>2391000</v>
      </c>
      <c r="G12" s="69"/>
    </row>
    <row r="13" spans="1:7" s="22" customFormat="1" ht="23.25" customHeight="1" x14ac:dyDescent="0.3">
      <c r="B13" s="82" t="s">
        <v>291</v>
      </c>
      <c r="C13" s="70">
        <v>45456</v>
      </c>
      <c r="D13" s="112" t="s">
        <v>238</v>
      </c>
      <c r="E13" s="69" t="s">
        <v>249</v>
      </c>
      <c r="F13" s="68">
        <v>2391000</v>
      </c>
      <c r="G13" s="69"/>
    </row>
    <row r="14" spans="1:7" s="22" customFormat="1" ht="23.25" customHeight="1" x14ac:dyDescent="0.3">
      <c r="B14" s="82" t="s">
        <v>302</v>
      </c>
      <c r="C14" s="70">
        <v>45470</v>
      </c>
      <c r="D14" s="112" t="s">
        <v>238</v>
      </c>
      <c r="E14" s="69" t="s">
        <v>249</v>
      </c>
      <c r="F14" s="68">
        <v>478200</v>
      </c>
      <c r="G14" s="69"/>
    </row>
    <row r="15" spans="1:7" s="22" customFormat="1" ht="23.25" customHeight="1" x14ac:dyDescent="0.3">
      <c r="B15" s="82" t="s">
        <v>303</v>
      </c>
      <c r="C15" s="70">
        <v>45470</v>
      </c>
      <c r="D15" s="112" t="s">
        <v>238</v>
      </c>
      <c r="E15" s="69" t="s">
        <v>249</v>
      </c>
      <c r="F15" s="68">
        <v>2391000</v>
      </c>
      <c r="G15" s="69"/>
    </row>
    <row r="16" spans="1:7" s="22" customFormat="1" ht="23.25" customHeight="1" x14ac:dyDescent="0.3">
      <c r="B16" s="82" t="s">
        <v>325</v>
      </c>
      <c r="C16" s="70">
        <v>45456</v>
      </c>
      <c r="D16" s="112" t="s">
        <v>260</v>
      </c>
      <c r="E16" s="69" t="s">
        <v>257</v>
      </c>
      <c r="F16" s="68">
        <v>135720</v>
      </c>
      <c r="G16" s="69"/>
    </row>
    <row r="17" spans="2:7" s="22" customFormat="1" ht="23.25" customHeight="1" x14ac:dyDescent="0.3">
      <c r="B17" s="82" t="s">
        <v>295</v>
      </c>
      <c r="C17" s="70">
        <v>45450</v>
      </c>
      <c r="D17" s="112" t="s">
        <v>242</v>
      </c>
      <c r="E17" s="69" t="s">
        <v>243</v>
      </c>
      <c r="F17" s="68">
        <v>78995</v>
      </c>
      <c r="G17" s="69"/>
    </row>
    <row r="18" spans="2:7" s="22" customFormat="1" ht="23.25" customHeight="1" x14ac:dyDescent="0.3">
      <c r="B18" s="82" t="s">
        <v>294</v>
      </c>
      <c r="C18" s="70">
        <v>45450</v>
      </c>
      <c r="D18" s="112" t="s">
        <v>242</v>
      </c>
      <c r="E18" s="69" t="s">
        <v>243</v>
      </c>
      <c r="F18" s="68">
        <v>7982</v>
      </c>
      <c r="G18" s="69"/>
    </row>
    <row r="19" spans="2:7" s="22" customFormat="1" ht="23.25" customHeight="1" x14ac:dyDescent="0.3">
      <c r="B19" s="82" t="s">
        <v>276</v>
      </c>
      <c r="C19" s="70">
        <v>45447</v>
      </c>
      <c r="D19" s="112" t="s">
        <v>277</v>
      </c>
      <c r="E19" s="69" t="s">
        <v>278</v>
      </c>
      <c r="F19" s="68">
        <v>20340</v>
      </c>
      <c r="G19" s="69"/>
    </row>
    <row r="20" spans="2:7" s="22" customFormat="1" ht="23.25" customHeight="1" x14ac:dyDescent="0.3">
      <c r="B20" s="82" t="s">
        <v>285</v>
      </c>
      <c r="C20" s="70">
        <v>45454</v>
      </c>
      <c r="D20" s="112" t="s">
        <v>286</v>
      </c>
      <c r="E20" s="69" t="s">
        <v>268</v>
      </c>
      <c r="F20" s="68">
        <v>153400</v>
      </c>
      <c r="G20" s="69"/>
    </row>
    <row r="21" spans="2:7" s="22" customFormat="1" ht="23.25" customHeight="1" x14ac:dyDescent="0.3">
      <c r="B21" s="82" t="s">
        <v>287</v>
      </c>
      <c r="C21" s="70">
        <v>45454</v>
      </c>
      <c r="D21" s="112" t="s">
        <v>286</v>
      </c>
      <c r="E21" s="69" t="s">
        <v>268</v>
      </c>
      <c r="F21" s="68">
        <v>14160</v>
      </c>
      <c r="G21" s="69"/>
    </row>
    <row r="22" spans="2:7" s="22" customFormat="1" ht="23.25" customHeight="1" x14ac:dyDescent="0.3">
      <c r="B22" s="82" t="s">
        <v>310</v>
      </c>
      <c r="C22" s="70">
        <v>45473</v>
      </c>
      <c r="D22" s="112" t="s">
        <v>245</v>
      </c>
      <c r="E22" s="69" t="s">
        <v>250</v>
      </c>
      <c r="F22" s="68">
        <v>2344.81</v>
      </c>
      <c r="G22" s="69"/>
    </row>
    <row r="23" spans="2:7" s="22" customFormat="1" ht="23.25" customHeight="1" x14ac:dyDescent="0.3">
      <c r="B23" s="82" t="s">
        <v>315</v>
      </c>
      <c r="C23" s="70">
        <v>45473</v>
      </c>
      <c r="D23" s="112" t="s">
        <v>245</v>
      </c>
      <c r="E23" s="69" t="s">
        <v>250</v>
      </c>
      <c r="F23" s="68">
        <v>344.46</v>
      </c>
      <c r="G23" s="69"/>
    </row>
    <row r="24" spans="2:7" s="22" customFormat="1" ht="23.25" customHeight="1" x14ac:dyDescent="0.3">
      <c r="B24" s="82" t="s">
        <v>311</v>
      </c>
      <c r="C24" s="70">
        <v>45473</v>
      </c>
      <c r="D24" s="112" t="s">
        <v>245</v>
      </c>
      <c r="E24" s="69" t="s">
        <v>250</v>
      </c>
      <c r="F24" s="68">
        <v>771189.41</v>
      </c>
      <c r="G24" s="69"/>
    </row>
    <row r="25" spans="2:7" s="22" customFormat="1" ht="23.25" customHeight="1" x14ac:dyDescent="0.3">
      <c r="B25" s="82" t="s">
        <v>312</v>
      </c>
      <c r="C25" s="70">
        <v>45473</v>
      </c>
      <c r="D25" s="112" t="s">
        <v>245</v>
      </c>
      <c r="E25" s="69" t="s">
        <v>250</v>
      </c>
      <c r="F25" s="68">
        <v>18514.63</v>
      </c>
      <c r="G25" s="69"/>
    </row>
    <row r="26" spans="2:7" s="22" customFormat="1" ht="23.25" customHeight="1" x14ac:dyDescent="0.3">
      <c r="B26" s="82" t="s">
        <v>313</v>
      </c>
      <c r="C26" s="70">
        <v>45473</v>
      </c>
      <c r="D26" s="112" t="s">
        <v>245</v>
      </c>
      <c r="E26" s="69" t="s">
        <v>250</v>
      </c>
      <c r="F26" s="68">
        <v>136696.26</v>
      </c>
      <c r="G26" s="69"/>
    </row>
    <row r="27" spans="2:7" s="22" customFormat="1" ht="23.25" customHeight="1" x14ac:dyDescent="0.3">
      <c r="B27" s="82" t="s">
        <v>314</v>
      </c>
      <c r="C27" s="70">
        <v>45473</v>
      </c>
      <c r="D27" s="112" t="s">
        <v>245</v>
      </c>
      <c r="E27" s="69" t="s">
        <v>250</v>
      </c>
      <c r="F27" s="68">
        <v>55034.27</v>
      </c>
      <c r="G27" s="69"/>
    </row>
    <row r="28" spans="2:7" s="22" customFormat="1" ht="23.25" customHeight="1" x14ac:dyDescent="0.3">
      <c r="B28" s="82" t="s">
        <v>289</v>
      </c>
      <c r="C28" s="70">
        <v>45464</v>
      </c>
      <c r="D28" s="112" t="s">
        <v>290</v>
      </c>
      <c r="E28" s="69" t="s">
        <v>257</v>
      </c>
      <c r="F28" s="68">
        <v>296534</v>
      </c>
      <c r="G28" s="69"/>
    </row>
    <row r="29" spans="2:7" s="22" customFormat="1" ht="23.25" customHeight="1" x14ac:dyDescent="0.3">
      <c r="B29" s="82" t="s">
        <v>288</v>
      </c>
      <c r="C29" s="70">
        <v>45448</v>
      </c>
      <c r="D29" s="112" t="s">
        <v>237</v>
      </c>
      <c r="E29" s="69" t="s">
        <v>249</v>
      </c>
      <c r="F29" s="68">
        <v>1912800</v>
      </c>
      <c r="G29" s="69"/>
    </row>
    <row r="30" spans="2:7" s="22" customFormat="1" ht="23.25" customHeight="1" x14ac:dyDescent="0.3">
      <c r="B30" s="82" t="s">
        <v>301</v>
      </c>
      <c r="C30" s="70">
        <v>45461</v>
      </c>
      <c r="D30" s="112" t="s">
        <v>237</v>
      </c>
      <c r="E30" s="69" t="s">
        <v>249</v>
      </c>
      <c r="F30" s="68">
        <v>2391000</v>
      </c>
      <c r="G30" s="69"/>
    </row>
    <row r="31" spans="2:7" s="22" customFormat="1" ht="23.25" customHeight="1" x14ac:dyDescent="0.3">
      <c r="B31" s="82" t="s">
        <v>258</v>
      </c>
      <c r="C31" s="70">
        <v>45455</v>
      </c>
      <c r="D31" s="112" t="s">
        <v>279</v>
      </c>
      <c r="E31" s="69" t="s">
        <v>269</v>
      </c>
      <c r="F31" s="68">
        <v>295000</v>
      </c>
      <c r="G31" s="69"/>
    </row>
    <row r="32" spans="2:7" s="22" customFormat="1" ht="23.25" customHeight="1" x14ac:dyDescent="0.3">
      <c r="B32" s="82" t="s">
        <v>316</v>
      </c>
      <c r="C32" s="70">
        <v>45455</v>
      </c>
      <c r="D32" s="112" t="s">
        <v>281</v>
      </c>
      <c r="E32" s="69" t="s">
        <v>257</v>
      </c>
      <c r="F32" s="68">
        <v>173864.74</v>
      </c>
      <c r="G32" s="69"/>
    </row>
    <row r="33" spans="1:7" s="22" customFormat="1" ht="23.25" customHeight="1" x14ac:dyDescent="0.3">
      <c r="B33" s="82" t="s">
        <v>307</v>
      </c>
      <c r="C33" s="70">
        <v>45468</v>
      </c>
      <c r="D33" s="112" t="s">
        <v>297</v>
      </c>
      <c r="E33" s="69" t="s">
        <v>257</v>
      </c>
      <c r="F33" s="68">
        <v>868149.6</v>
      </c>
      <c r="G33" s="69"/>
    </row>
    <row r="34" spans="1:7" s="22" customFormat="1" ht="23.25" customHeight="1" x14ac:dyDescent="0.3">
      <c r="B34" s="82" t="s">
        <v>293</v>
      </c>
      <c r="C34" s="70">
        <v>45464</v>
      </c>
      <c r="D34" s="112" t="s">
        <v>292</v>
      </c>
      <c r="E34" s="69" t="s">
        <v>249</v>
      </c>
      <c r="F34" s="68">
        <v>4064700</v>
      </c>
      <c r="G34" s="69"/>
    </row>
    <row r="35" spans="1:7" s="22" customFormat="1" ht="23.25" customHeight="1" x14ac:dyDescent="0.3">
      <c r="B35" s="82" t="s">
        <v>306</v>
      </c>
      <c r="C35" s="70">
        <v>45470</v>
      </c>
      <c r="D35" s="112" t="s">
        <v>292</v>
      </c>
      <c r="E35" s="69" t="s">
        <v>249</v>
      </c>
      <c r="F35" s="68">
        <v>2391000</v>
      </c>
      <c r="G35" s="69"/>
    </row>
    <row r="36" spans="1:7" s="22" customFormat="1" ht="23.25" customHeight="1" x14ac:dyDescent="0.3">
      <c r="B36" s="82" t="s">
        <v>324</v>
      </c>
      <c r="C36" s="70">
        <v>45468</v>
      </c>
      <c r="D36" s="112" t="s">
        <v>292</v>
      </c>
      <c r="E36" s="69" t="s">
        <v>249</v>
      </c>
      <c r="F36" s="68">
        <v>2391000</v>
      </c>
      <c r="G36" s="69"/>
    </row>
    <row r="37" spans="1:7" s="22" customFormat="1" ht="23.25" customHeight="1" x14ac:dyDescent="0.3">
      <c r="B37" s="82" t="s">
        <v>317</v>
      </c>
      <c r="C37" s="70">
        <v>45450</v>
      </c>
      <c r="D37" s="112" t="s">
        <v>296</v>
      </c>
      <c r="E37" s="69" t="s">
        <v>249</v>
      </c>
      <c r="F37" s="68">
        <v>2030700</v>
      </c>
      <c r="G37" s="69"/>
    </row>
    <row r="38" spans="1:7" s="22" customFormat="1" ht="23.25" customHeight="1" x14ac:dyDescent="0.3">
      <c r="B38" s="82" t="s">
        <v>309</v>
      </c>
      <c r="C38" s="70">
        <v>45463</v>
      </c>
      <c r="D38" s="112" t="s">
        <v>296</v>
      </c>
      <c r="E38" s="69" t="s">
        <v>249</v>
      </c>
      <c r="F38" s="68">
        <v>2030700</v>
      </c>
      <c r="G38" s="69"/>
    </row>
    <row r="39" spans="1:7" s="22" customFormat="1" ht="23.25" customHeight="1" x14ac:dyDescent="0.3">
      <c r="B39" s="82" t="s">
        <v>283</v>
      </c>
      <c r="C39" s="70">
        <v>45467</v>
      </c>
      <c r="D39" s="112" t="s">
        <v>225</v>
      </c>
      <c r="E39" s="69" t="s">
        <v>226</v>
      </c>
      <c r="F39" s="68">
        <v>47652</v>
      </c>
      <c r="G39" s="69"/>
    </row>
    <row r="40" spans="1:7" s="22" customFormat="1" ht="23.25" customHeight="1" x14ac:dyDescent="0.3">
      <c r="B40" s="82" t="s">
        <v>274</v>
      </c>
      <c r="C40" s="70">
        <v>45447</v>
      </c>
      <c r="D40" s="112" t="s">
        <v>247</v>
      </c>
      <c r="E40" s="69" t="s">
        <v>249</v>
      </c>
      <c r="F40" s="68">
        <v>1673700</v>
      </c>
      <c r="G40" s="69"/>
    </row>
    <row r="41" spans="1:7" s="22" customFormat="1" ht="23.25" customHeight="1" x14ac:dyDescent="0.3">
      <c r="B41" s="82" t="s">
        <v>275</v>
      </c>
      <c r="C41" s="70">
        <v>45449</v>
      </c>
      <c r="D41" s="112" t="s">
        <v>247</v>
      </c>
      <c r="E41" s="69" t="s">
        <v>249</v>
      </c>
      <c r="F41" s="68">
        <v>2391000</v>
      </c>
      <c r="G41" s="69"/>
    </row>
    <row r="42" spans="1:7" s="22" customFormat="1" ht="23.25" customHeight="1" x14ac:dyDescent="0.3">
      <c r="B42" s="82" t="s">
        <v>304</v>
      </c>
      <c r="C42" s="70">
        <v>45470</v>
      </c>
      <c r="D42" s="112" t="s">
        <v>247</v>
      </c>
      <c r="E42" s="69" t="s">
        <v>249</v>
      </c>
      <c r="F42" s="68">
        <v>1912800</v>
      </c>
      <c r="G42" s="69"/>
    </row>
    <row r="43" spans="1:7" ht="30" customHeight="1" x14ac:dyDescent="0.3">
      <c r="A43" s="23"/>
      <c r="B43" s="82" t="s">
        <v>283</v>
      </c>
      <c r="C43" s="158">
        <v>45470</v>
      </c>
      <c r="D43" s="157" t="s">
        <v>300</v>
      </c>
      <c r="E43" s="69" t="s">
        <v>249</v>
      </c>
      <c r="F43" s="68">
        <v>1912800</v>
      </c>
      <c r="G43" s="157"/>
    </row>
    <row r="44" spans="1:7" ht="30" customHeight="1" x14ac:dyDescent="0.3">
      <c r="A44" s="23"/>
      <c r="B44" s="82" t="s">
        <v>322</v>
      </c>
      <c r="C44" s="158">
        <v>45471</v>
      </c>
      <c r="D44" s="157" t="s">
        <v>300</v>
      </c>
      <c r="E44" s="69" t="s">
        <v>249</v>
      </c>
      <c r="F44" s="68">
        <v>2869200</v>
      </c>
      <c r="G44" s="157"/>
    </row>
    <row r="45" spans="1:7" ht="30" customHeight="1" x14ac:dyDescent="0.3">
      <c r="A45" s="23"/>
      <c r="B45" s="82" t="s">
        <v>323</v>
      </c>
      <c r="C45" s="158">
        <v>45471</v>
      </c>
      <c r="D45" s="157" t="s">
        <v>300</v>
      </c>
      <c r="E45" s="69" t="s">
        <v>249</v>
      </c>
      <c r="F45" s="68">
        <v>2391000</v>
      </c>
      <c r="G45" s="157"/>
    </row>
    <row r="46" spans="1:7" s="22" customFormat="1" ht="23.25" customHeight="1" x14ac:dyDescent="0.3">
      <c r="B46" s="82" t="s">
        <v>272</v>
      </c>
      <c r="C46" s="70">
        <v>45457</v>
      </c>
      <c r="D46" s="112" t="s">
        <v>219</v>
      </c>
      <c r="E46" s="81" t="s">
        <v>220</v>
      </c>
      <c r="F46" s="68">
        <v>106200</v>
      </c>
      <c r="G46" s="69"/>
    </row>
    <row r="47" spans="1:7" s="22" customFormat="1" ht="23.25" customHeight="1" x14ac:dyDescent="0.3">
      <c r="B47" s="82" t="s">
        <v>305</v>
      </c>
      <c r="C47" s="70">
        <v>45462</v>
      </c>
      <c r="D47" s="112" t="s">
        <v>239</v>
      </c>
      <c r="E47" s="69" t="s">
        <v>249</v>
      </c>
      <c r="F47" s="68">
        <v>2391000</v>
      </c>
      <c r="G47" s="69"/>
    </row>
    <row r="48" spans="1:7" s="22" customFormat="1" ht="23.25" customHeight="1" x14ac:dyDescent="0.3">
      <c r="B48" s="82" t="s">
        <v>283</v>
      </c>
      <c r="C48" s="70">
        <v>45456</v>
      </c>
      <c r="D48" s="112" t="s">
        <v>282</v>
      </c>
      <c r="E48" s="69" t="s">
        <v>249</v>
      </c>
      <c r="F48" s="68">
        <v>1912800</v>
      </c>
      <c r="G48" s="69"/>
    </row>
    <row r="49" spans="1:8" x14ac:dyDescent="0.3">
      <c r="A49" s="23"/>
      <c r="B49" s="82" t="s">
        <v>299</v>
      </c>
      <c r="C49" s="158">
        <v>45467</v>
      </c>
      <c r="D49" s="157" t="s">
        <v>298</v>
      </c>
      <c r="E49" s="157" t="s">
        <v>268</v>
      </c>
      <c r="F49" s="68">
        <v>188800</v>
      </c>
      <c r="G49" s="157"/>
    </row>
    <row r="50" spans="1:8" x14ac:dyDescent="0.3">
      <c r="B50" s="82" t="s">
        <v>319</v>
      </c>
      <c r="C50" s="181">
        <v>45470</v>
      </c>
      <c r="D50" s="179" t="s">
        <v>320</v>
      </c>
      <c r="E50" s="106" t="s">
        <v>321</v>
      </c>
      <c r="F50" s="68">
        <v>1696081.5</v>
      </c>
      <c r="G50" s="106"/>
    </row>
    <row r="51" spans="1:8" ht="16.5" customHeight="1" x14ac:dyDescent="0.3">
      <c r="A51" s="23"/>
      <c r="B51" s="82"/>
      <c r="C51" s="158"/>
      <c r="D51" s="157"/>
      <c r="E51" s="157"/>
      <c r="F51" s="68"/>
      <c r="G51" s="157"/>
    </row>
    <row r="52" spans="1:8" ht="16.5" customHeight="1" thickBot="1" x14ac:dyDescent="0.35">
      <c r="B52" s="171"/>
      <c r="C52" s="172"/>
      <c r="D52" s="173"/>
      <c r="E52" s="173"/>
      <c r="F52" s="174"/>
      <c r="G52" s="173"/>
    </row>
    <row r="53" spans="1:8" ht="18" thickBot="1" x14ac:dyDescent="0.4">
      <c r="A53" s="58"/>
      <c r="B53" s="175"/>
      <c r="C53" s="176"/>
      <c r="D53" s="176" t="s">
        <v>202</v>
      </c>
      <c r="E53" s="176"/>
      <c r="F53" s="177"/>
      <c r="G53" s="178">
        <f>SUM(F11:F52)</f>
        <v>47546802.68</v>
      </c>
    </row>
    <row r="54" spans="1:8" x14ac:dyDescent="0.3">
      <c r="C54" s="23"/>
      <c r="D54" s="113"/>
      <c r="E54" s="24"/>
      <c r="F54" s="23"/>
      <c r="G54" s="25"/>
      <c r="H54" s="3"/>
    </row>
    <row r="55" spans="1:8" x14ac:dyDescent="0.3">
      <c r="B55" s="23"/>
      <c r="C55" s="23"/>
      <c r="D55" s="113"/>
      <c r="E55" s="24"/>
      <c r="F55" s="23"/>
      <c r="G55" s="25"/>
    </row>
    <row r="56" spans="1:8" x14ac:dyDescent="0.3">
      <c r="B56" s="23"/>
      <c r="C56" s="23"/>
      <c r="D56" s="113"/>
      <c r="E56" s="24"/>
      <c r="F56" s="217"/>
      <c r="G56" s="217"/>
    </row>
    <row r="57" spans="1:8" x14ac:dyDescent="0.3">
      <c r="A57" s="23"/>
      <c r="B57" s="116" t="s">
        <v>191</v>
      </c>
      <c r="C57" s="116"/>
      <c r="D57" s="114" t="s">
        <v>203</v>
      </c>
      <c r="E57" s="55"/>
      <c r="F57" s="215" t="s">
        <v>192</v>
      </c>
      <c r="G57" s="215"/>
    </row>
    <row r="58" spans="1:8" x14ac:dyDescent="0.3">
      <c r="B58" s="58" t="s">
        <v>227</v>
      </c>
      <c r="C58" s="58"/>
      <c r="D58" s="115" t="s">
        <v>221</v>
      </c>
      <c r="E58" s="56"/>
      <c r="F58" s="215" t="s">
        <v>193</v>
      </c>
      <c r="G58" s="215"/>
    </row>
    <row r="59" spans="1:8" x14ac:dyDescent="0.3">
      <c r="B59" s="58" t="s">
        <v>228</v>
      </c>
      <c r="C59" s="58"/>
      <c r="D59" s="115" t="s">
        <v>222</v>
      </c>
      <c r="E59" s="56"/>
      <c r="F59" s="215" t="s">
        <v>194</v>
      </c>
      <c r="G59" s="215"/>
    </row>
    <row r="62" spans="1:8" x14ac:dyDescent="0.3">
      <c r="B62" s="23"/>
      <c r="C62" s="23"/>
      <c r="D62" s="113"/>
      <c r="E62" s="23"/>
      <c r="F62" s="23"/>
      <c r="G62" s="23"/>
    </row>
  </sheetData>
  <sortState xmlns:xlrd2="http://schemas.microsoft.com/office/spreadsheetml/2017/richdata2" ref="B11:G48">
    <sortCondition ref="D11:D48"/>
  </sortState>
  <mergeCells count="8">
    <mergeCell ref="F57:G57"/>
    <mergeCell ref="F58:G58"/>
    <mergeCell ref="F59:G59"/>
    <mergeCell ref="B4:G4"/>
    <mergeCell ref="B5:G5"/>
    <mergeCell ref="B6:G6"/>
    <mergeCell ref="B7:G7"/>
    <mergeCell ref="F56:G56"/>
  </mergeCells>
  <phoneticPr fontId="13" type="noConversion"/>
  <conditionalFormatting sqref="B17">
    <cfRule type="duplicateValues" dxfId="14" priority="5"/>
  </conditionalFormatting>
  <conditionalFormatting sqref="B18 B12:B16 B20:B21">
    <cfRule type="duplicateValues" dxfId="13" priority="106"/>
  </conditionalFormatting>
  <conditionalFormatting sqref="B19">
    <cfRule type="duplicateValues" dxfId="12" priority="1"/>
  </conditionalFormatting>
  <conditionalFormatting sqref="B22:B31">
    <cfRule type="duplicateValues" dxfId="11" priority="114"/>
  </conditionalFormatting>
  <conditionalFormatting sqref="B32:B42">
    <cfRule type="duplicateValues" dxfId="10" priority="103"/>
  </conditionalFormatting>
  <pageMargins left="0.11811023622047245" right="0.11811023622047245" top="1.1417322834645669" bottom="0.74803149606299213" header="0.31496062992125984" footer="0.31496062992125984"/>
  <pageSetup scale="53" fitToWidth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5CB74-FAF2-4C36-9E1E-8AF8BD165584}">
  <sheetPr>
    <pageSetUpPr fitToPage="1"/>
  </sheetPr>
  <dimension ref="B9:O216"/>
  <sheetViews>
    <sheetView topLeftCell="A13" zoomScale="80" zoomScaleNormal="80" workbookViewId="0">
      <selection activeCell="B21" sqref="B21"/>
    </sheetView>
  </sheetViews>
  <sheetFormatPr baseColWidth="10" defaultRowHeight="16.5" x14ac:dyDescent="0.3"/>
  <cols>
    <col min="1" max="1" width="4.5703125" customWidth="1"/>
    <col min="2" max="2" width="45" customWidth="1"/>
    <col min="3" max="3" width="41.140625" customWidth="1"/>
    <col min="4" max="4" width="23.7109375" style="165" customWidth="1"/>
    <col min="5" max="5" width="15.42578125" customWidth="1"/>
    <col min="6" max="6" width="20.5703125" customWidth="1"/>
    <col min="7" max="7" width="17.7109375" customWidth="1"/>
    <col min="8" max="8" width="18.5703125" style="2" customWidth="1"/>
    <col min="9" max="9" width="16.85546875" customWidth="1"/>
    <col min="10" max="10" width="14" customWidth="1"/>
    <col min="11" max="13" width="18.28515625" style="57" customWidth="1"/>
    <col min="14" max="14" width="15.42578125" bestFit="1" customWidth="1"/>
    <col min="15" max="15" width="15.28515625" bestFit="1" customWidth="1"/>
  </cols>
  <sheetData>
    <row r="9" spans="2:13" ht="22.5" x14ac:dyDescent="0.4">
      <c r="B9" s="219" t="s">
        <v>218</v>
      </c>
      <c r="C9" s="219"/>
      <c r="D9" s="219"/>
      <c r="E9" s="219"/>
      <c r="F9" s="219"/>
      <c r="G9" s="219"/>
      <c r="H9" s="219"/>
      <c r="I9" s="219"/>
      <c r="J9" s="219"/>
    </row>
    <row r="10" spans="2:13" ht="22.5" x14ac:dyDescent="0.4">
      <c r="B10" s="219" t="s">
        <v>0</v>
      </c>
      <c r="C10" s="219"/>
      <c r="D10" s="219"/>
      <c r="E10" s="219"/>
      <c r="F10" s="219"/>
      <c r="G10" s="219"/>
      <c r="H10" s="219"/>
      <c r="I10" s="219"/>
      <c r="J10" s="219"/>
    </row>
    <row r="11" spans="2:13" ht="22.5" x14ac:dyDescent="0.4">
      <c r="B11" s="219" t="s">
        <v>204</v>
      </c>
      <c r="C11" s="219"/>
      <c r="D11" s="219"/>
      <c r="E11" s="219"/>
      <c r="F11" s="219"/>
      <c r="G11" s="219"/>
      <c r="H11" s="219"/>
      <c r="I11" s="219"/>
      <c r="J11" s="219"/>
    </row>
    <row r="12" spans="2:13" ht="22.5" x14ac:dyDescent="0.4">
      <c r="B12" s="219" t="s">
        <v>326</v>
      </c>
      <c r="C12" s="219"/>
      <c r="D12" s="219"/>
      <c r="E12" s="219"/>
      <c r="F12" s="219"/>
      <c r="G12" s="219"/>
      <c r="H12" s="219"/>
      <c r="I12" s="219"/>
      <c r="J12" s="219"/>
    </row>
    <row r="13" spans="2:13" ht="17.25" thickBot="1" x14ac:dyDescent="0.35"/>
    <row r="14" spans="2:13" ht="18.75" x14ac:dyDescent="0.35">
      <c r="B14" s="119" t="s">
        <v>205</v>
      </c>
      <c r="C14" s="119" t="s">
        <v>1</v>
      </c>
      <c r="D14" s="120" t="s">
        <v>206</v>
      </c>
      <c r="E14" s="119" t="s">
        <v>207</v>
      </c>
      <c r="F14" s="121" t="s">
        <v>208</v>
      </c>
      <c r="G14" s="122" t="s">
        <v>209</v>
      </c>
      <c r="H14" s="123" t="s">
        <v>210</v>
      </c>
      <c r="I14" s="124" t="s">
        <v>211</v>
      </c>
      <c r="J14" s="122" t="s">
        <v>212</v>
      </c>
    </row>
    <row r="15" spans="2:13" s="63" customFormat="1" x14ac:dyDescent="0.3">
      <c r="B15" s="83" t="s">
        <v>3</v>
      </c>
      <c r="C15" s="81" t="s">
        <v>4</v>
      </c>
      <c r="D15" s="89" t="s">
        <v>5</v>
      </c>
      <c r="E15" s="85">
        <v>41298</v>
      </c>
      <c r="F15" s="129">
        <v>54885.4</v>
      </c>
      <c r="G15" s="89" t="s">
        <v>318</v>
      </c>
      <c r="H15" s="46"/>
      <c r="I15" s="92">
        <f>+F15-H15</f>
        <v>54885.4</v>
      </c>
      <c r="J15" s="109" t="s">
        <v>213</v>
      </c>
      <c r="K15" s="64"/>
      <c r="L15" s="64"/>
      <c r="M15" s="64"/>
    </row>
    <row r="16" spans="2:13" s="63" customFormat="1" x14ac:dyDescent="0.3">
      <c r="B16" s="83" t="s">
        <v>6</v>
      </c>
      <c r="C16" s="81" t="s">
        <v>7</v>
      </c>
      <c r="D16" s="84" t="s">
        <v>8</v>
      </c>
      <c r="E16" s="85">
        <v>41410</v>
      </c>
      <c r="F16" s="45">
        <v>2714629.18</v>
      </c>
      <c r="G16" s="89" t="s">
        <v>318</v>
      </c>
      <c r="H16" s="46">
        <v>2261333.6</v>
      </c>
      <c r="I16" s="92">
        <f t="shared" ref="I16:I89" si="0">+F16-H16</f>
        <v>453295.58000000007</v>
      </c>
      <c r="J16" s="109" t="s">
        <v>213</v>
      </c>
      <c r="K16" s="64"/>
      <c r="L16" s="64"/>
      <c r="M16" s="64"/>
    </row>
    <row r="17" spans="2:13" s="63" customFormat="1" x14ac:dyDescent="0.3">
      <c r="B17" s="83" t="s">
        <v>9</v>
      </c>
      <c r="C17" s="81" t="s">
        <v>4</v>
      </c>
      <c r="D17" s="84" t="s">
        <v>10</v>
      </c>
      <c r="E17" s="85">
        <v>41484</v>
      </c>
      <c r="F17" s="45">
        <v>582796.1</v>
      </c>
      <c r="G17" s="89" t="s">
        <v>318</v>
      </c>
      <c r="H17" s="46"/>
      <c r="I17" s="92">
        <f t="shared" si="0"/>
        <v>582796.1</v>
      </c>
      <c r="J17" s="109" t="s">
        <v>213</v>
      </c>
      <c r="K17" s="64"/>
      <c r="L17" s="64"/>
      <c r="M17" s="64"/>
    </row>
    <row r="18" spans="2:13" s="63" customFormat="1" x14ac:dyDescent="0.3">
      <c r="B18" s="83" t="s">
        <v>11</v>
      </c>
      <c r="C18" s="81" t="s">
        <v>4</v>
      </c>
      <c r="D18" s="84" t="s">
        <v>12</v>
      </c>
      <c r="E18" s="86">
        <v>41548</v>
      </c>
      <c r="F18" s="47">
        <v>130508</v>
      </c>
      <c r="G18" s="89" t="s">
        <v>318</v>
      </c>
      <c r="H18" s="46"/>
      <c r="I18" s="92">
        <f t="shared" si="0"/>
        <v>130508</v>
      </c>
      <c r="J18" s="109" t="s">
        <v>213</v>
      </c>
      <c r="K18" s="64"/>
      <c r="L18" s="64"/>
      <c r="M18" s="64"/>
    </row>
    <row r="19" spans="2:13" s="63" customFormat="1" x14ac:dyDescent="0.3">
      <c r="B19" s="83" t="s">
        <v>13</v>
      </c>
      <c r="C19" s="81" t="s">
        <v>4</v>
      </c>
      <c r="D19" s="84" t="s">
        <v>14</v>
      </c>
      <c r="E19" s="85">
        <v>41576</v>
      </c>
      <c r="F19" s="47">
        <v>175973.4</v>
      </c>
      <c r="G19" s="89" t="s">
        <v>318</v>
      </c>
      <c r="H19" s="46"/>
      <c r="I19" s="92">
        <f t="shared" si="0"/>
        <v>175973.4</v>
      </c>
      <c r="J19" s="109" t="s">
        <v>213</v>
      </c>
      <c r="K19" s="64"/>
      <c r="L19" s="64"/>
      <c r="M19" s="64"/>
    </row>
    <row r="20" spans="2:13" s="63" customFormat="1" x14ac:dyDescent="0.3">
      <c r="B20" s="83" t="s">
        <v>15</v>
      </c>
      <c r="C20" s="81" t="s">
        <v>16</v>
      </c>
      <c r="D20" s="84" t="s">
        <v>17</v>
      </c>
      <c r="E20" s="85">
        <v>41729</v>
      </c>
      <c r="F20" s="45">
        <v>113073.5</v>
      </c>
      <c r="G20" s="89" t="s">
        <v>318</v>
      </c>
      <c r="H20" s="46"/>
      <c r="I20" s="92">
        <f t="shared" si="0"/>
        <v>113073.5</v>
      </c>
      <c r="J20" s="109" t="s">
        <v>213</v>
      </c>
      <c r="K20" s="64"/>
      <c r="L20" s="64"/>
      <c r="M20" s="64"/>
    </row>
    <row r="21" spans="2:13" s="63" customFormat="1" x14ac:dyDescent="0.3">
      <c r="B21" s="83" t="s">
        <v>18</v>
      </c>
      <c r="C21" s="81" t="s">
        <v>4</v>
      </c>
      <c r="D21" s="84" t="s">
        <v>19</v>
      </c>
      <c r="E21" s="85">
        <v>41976</v>
      </c>
      <c r="F21" s="47">
        <v>10856</v>
      </c>
      <c r="G21" s="89" t="s">
        <v>318</v>
      </c>
      <c r="H21" s="46"/>
      <c r="I21" s="92">
        <f t="shared" si="0"/>
        <v>10856</v>
      </c>
      <c r="J21" s="109" t="s">
        <v>213</v>
      </c>
      <c r="K21" s="64"/>
      <c r="L21" s="64"/>
      <c r="M21" s="64"/>
    </row>
    <row r="22" spans="2:13" s="63" customFormat="1" x14ac:dyDescent="0.3">
      <c r="B22" s="87" t="s">
        <v>20</v>
      </c>
      <c r="C22" s="81" t="s">
        <v>21</v>
      </c>
      <c r="D22" s="84" t="s">
        <v>22</v>
      </c>
      <c r="E22" s="85">
        <v>42037</v>
      </c>
      <c r="F22" s="45">
        <v>476468.9</v>
      </c>
      <c r="G22" s="89" t="s">
        <v>318</v>
      </c>
      <c r="H22" s="46"/>
      <c r="I22" s="92">
        <f t="shared" si="0"/>
        <v>476468.9</v>
      </c>
      <c r="J22" s="109" t="s">
        <v>213</v>
      </c>
      <c r="K22" s="64"/>
      <c r="L22" s="64"/>
      <c r="M22" s="64"/>
    </row>
    <row r="23" spans="2:13" s="63" customFormat="1" x14ac:dyDescent="0.3">
      <c r="B23" s="83" t="s">
        <v>23</v>
      </c>
      <c r="C23" s="81" t="s">
        <v>4</v>
      </c>
      <c r="D23" s="84" t="s">
        <v>24</v>
      </c>
      <c r="E23" s="85">
        <v>42125</v>
      </c>
      <c r="F23" s="45">
        <v>595720.64</v>
      </c>
      <c r="G23" s="89" t="s">
        <v>318</v>
      </c>
      <c r="H23" s="46"/>
      <c r="I23" s="92">
        <f t="shared" si="0"/>
        <v>595720.64</v>
      </c>
      <c r="J23" s="109" t="s">
        <v>213</v>
      </c>
      <c r="K23" s="64"/>
      <c r="L23" s="64"/>
      <c r="M23" s="64"/>
    </row>
    <row r="24" spans="2:13" s="63" customFormat="1" x14ac:dyDescent="0.3">
      <c r="B24" s="83" t="s">
        <v>25</v>
      </c>
      <c r="C24" s="81" t="s">
        <v>4</v>
      </c>
      <c r="D24" s="84" t="s">
        <v>26</v>
      </c>
      <c r="E24" s="86">
        <v>42208</v>
      </c>
      <c r="F24" s="47">
        <v>1593000</v>
      </c>
      <c r="G24" s="89" t="s">
        <v>318</v>
      </c>
      <c r="H24" s="46">
        <v>1000000</v>
      </c>
      <c r="I24" s="92">
        <f t="shared" si="0"/>
        <v>593000</v>
      </c>
      <c r="J24" s="109" t="s">
        <v>213</v>
      </c>
      <c r="K24" s="64"/>
      <c r="L24" s="64"/>
      <c r="M24" s="64"/>
    </row>
    <row r="25" spans="2:13" s="63" customFormat="1" x14ac:dyDescent="0.3">
      <c r="B25" s="83" t="s">
        <v>27</v>
      </c>
      <c r="C25" s="81" t="s">
        <v>4</v>
      </c>
      <c r="D25" s="84" t="s">
        <v>28</v>
      </c>
      <c r="E25" s="85">
        <v>42248</v>
      </c>
      <c r="F25" s="45">
        <v>269394.2</v>
      </c>
      <c r="G25" s="89" t="s">
        <v>318</v>
      </c>
      <c r="H25" s="46"/>
      <c r="I25" s="92">
        <f t="shared" si="0"/>
        <v>269394.2</v>
      </c>
      <c r="J25" s="109" t="s">
        <v>213</v>
      </c>
      <c r="K25" s="64"/>
      <c r="L25" s="64"/>
      <c r="M25" s="64"/>
    </row>
    <row r="26" spans="2:13" s="63" customFormat="1" x14ac:dyDescent="0.3">
      <c r="B26" s="83" t="s">
        <v>29</v>
      </c>
      <c r="C26" s="81" t="s">
        <v>30</v>
      </c>
      <c r="D26" s="84" t="s">
        <v>31</v>
      </c>
      <c r="E26" s="85">
        <v>42338</v>
      </c>
      <c r="F26" s="48">
        <v>2242000</v>
      </c>
      <c r="G26" s="89" t="s">
        <v>318</v>
      </c>
      <c r="H26" s="46"/>
      <c r="I26" s="92">
        <f t="shared" si="0"/>
        <v>2242000</v>
      </c>
      <c r="J26" s="109" t="s">
        <v>213</v>
      </c>
      <c r="K26" s="64"/>
      <c r="L26" s="64"/>
      <c r="M26" s="64"/>
    </row>
    <row r="27" spans="2:13" s="63" customFormat="1" x14ac:dyDescent="0.3">
      <c r="B27" s="83" t="s">
        <v>32</v>
      </c>
      <c r="C27" s="81" t="s">
        <v>4</v>
      </c>
      <c r="D27" s="84" t="s">
        <v>33</v>
      </c>
      <c r="E27" s="82">
        <v>42353</v>
      </c>
      <c r="F27" s="49">
        <v>137352</v>
      </c>
      <c r="G27" s="89" t="s">
        <v>318</v>
      </c>
      <c r="H27" s="46"/>
      <c r="I27" s="92">
        <f t="shared" si="0"/>
        <v>137352</v>
      </c>
      <c r="J27" s="109" t="s">
        <v>213</v>
      </c>
      <c r="K27" s="64"/>
      <c r="L27" s="64"/>
      <c r="M27" s="64"/>
    </row>
    <row r="28" spans="2:13" s="63" customFormat="1" x14ac:dyDescent="0.3">
      <c r="B28" s="83" t="s">
        <v>32</v>
      </c>
      <c r="C28" s="81" t="s">
        <v>4</v>
      </c>
      <c r="D28" s="84" t="s">
        <v>34</v>
      </c>
      <c r="E28" s="82">
        <v>42356</v>
      </c>
      <c r="F28" s="49">
        <v>104430</v>
      </c>
      <c r="G28" s="89" t="s">
        <v>318</v>
      </c>
      <c r="H28" s="46"/>
      <c r="I28" s="92">
        <f t="shared" si="0"/>
        <v>104430</v>
      </c>
      <c r="J28" s="109" t="s">
        <v>213</v>
      </c>
      <c r="K28" s="64"/>
      <c r="L28" s="64"/>
      <c r="M28" s="64"/>
    </row>
    <row r="29" spans="2:13" s="63" customFormat="1" x14ac:dyDescent="0.3">
      <c r="B29" s="83" t="s">
        <v>32</v>
      </c>
      <c r="C29" s="81" t="s">
        <v>4</v>
      </c>
      <c r="D29" s="84" t="s">
        <v>35</v>
      </c>
      <c r="E29" s="82">
        <v>42360</v>
      </c>
      <c r="F29" s="49">
        <v>53996.800000000003</v>
      </c>
      <c r="G29" s="89" t="s">
        <v>318</v>
      </c>
      <c r="H29" s="46"/>
      <c r="I29" s="92">
        <f t="shared" si="0"/>
        <v>53996.800000000003</v>
      </c>
      <c r="J29" s="109" t="s">
        <v>213</v>
      </c>
      <c r="K29" s="64"/>
      <c r="L29" s="64"/>
      <c r="M29" s="64"/>
    </row>
    <row r="30" spans="2:13" s="63" customFormat="1" x14ac:dyDescent="0.3">
      <c r="B30" s="83" t="s">
        <v>32</v>
      </c>
      <c r="C30" s="81" t="s">
        <v>4</v>
      </c>
      <c r="D30" s="84" t="s">
        <v>36</v>
      </c>
      <c r="E30" s="82">
        <v>42360</v>
      </c>
      <c r="F30" s="49">
        <v>73301.600000000006</v>
      </c>
      <c r="G30" s="89" t="s">
        <v>318</v>
      </c>
      <c r="H30" s="46"/>
      <c r="I30" s="92">
        <f t="shared" si="0"/>
        <v>73301.600000000006</v>
      </c>
      <c r="J30" s="109" t="s">
        <v>213</v>
      </c>
      <c r="K30" s="64"/>
      <c r="L30" s="64"/>
      <c r="M30" s="64"/>
    </row>
    <row r="31" spans="2:13" s="63" customFormat="1" x14ac:dyDescent="0.3">
      <c r="B31" s="83" t="s">
        <v>32</v>
      </c>
      <c r="C31" s="81" t="s">
        <v>4</v>
      </c>
      <c r="D31" s="84" t="s">
        <v>37</v>
      </c>
      <c r="E31" s="82">
        <v>42366</v>
      </c>
      <c r="F31" s="49">
        <v>8572.7000000000007</v>
      </c>
      <c r="G31" s="89" t="s">
        <v>318</v>
      </c>
      <c r="H31" s="46"/>
      <c r="I31" s="92">
        <f t="shared" si="0"/>
        <v>8572.7000000000007</v>
      </c>
      <c r="J31" s="109" t="s">
        <v>213</v>
      </c>
      <c r="K31" s="64"/>
      <c r="L31" s="64"/>
      <c r="M31" s="64"/>
    </row>
    <row r="32" spans="2:13" s="63" customFormat="1" x14ac:dyDescent="0.3">
      <c r="B32" s="83" t="s">
        <v>32</v>
      </c>
      <c r="C32" s="81" t="s">
        <v>4</v>
      </c>
      <c r="D32" s="84" t="s">
        <v>38</v>
      </c>
      <c r="E32" s="82">
        <v>42368</v>
      </c>
      <c r="F32" s="49">
        <v>18325.400000000001</v>
      </c>
      <c r="G32" s="89" t="s">
        <v>318</v>
      </c>
      <c r="H32" s="46"/>
      <c r="I32" s="92">
        <f>+F32-H32</f>
        <v>18325.400000000001</v>
      </c>
      <c r="J32" s="109" t="s">
        <v>213</v>
      </c>
      <c r="K32" s="64"/>
      <c r="L32" s="64"/>
      <c r="M32" s="64"/>
    </row>
    <row r="33" spans="2:13" s="63" customFormat="1" x14ac:dyDescent="0.3">
      <c r="B33" s="83" t="s">
        <v>32</v>
      </c>
      <c r="C33" s="81" t="s">
        <v>4</v>
      </c>
      <c r="D33" s="84" t="s">
        <v>39</v>
      </c>
      <c r="E33" s="82">
        <v>42368</v>
      </c>
      <c r="F33" s="49">
        <v>7198</v>
      </c>
      <c r="G33" s="89" t="s">
        <v>318</v>
      </c>
      <c r="H33" s="46"/>
      <c r="I33" s="92">
        <f>+F33-H33</f>
        <v>7198</v>
      </c>
      <c r="J33" s="109" t="s">
        <v>213</v>
      </c>
      <c r="K33" s="64"/>
      <c r="L33" s="64"/>
      <c r="M33" s="64"/>
    </row>
    <row r="34" spans="2:13" s="63" customFormat="1" x14ac:dyDescent="0.3">
      <c r="B34" s="87" t="s">
        <v>40</v>
      </c>
      <c r="C34" s="81" t="s">
        <v>4</v>
      </c>
      <c r="D34" s="84" t="s">
        <v>41</v>
      </c>
      <c r="E34" s="85">
        <v>42368</v>
      </c>
      <c r="F34" s="49">
        <v>87497</v>
      </c>
      <c r="G34" s="89" t="s">
        <v>318</v>
      </c>
      <c r="H34" s="46"/>
      <c r="I34" s="92">
        <f t="shared" si="0"/>
        <v>87497</v>
      </c>
      <c r="J34" s="109" t="s">
        <v>213</v>
      </c>
      <c r="K34" s="64"/>
      <c r="L34" s="64"/>
      <c r="M34" s="64"/>
    </row>
    <row r="35" spans="2:13" s="63" customFormat="1" x14ac:dyDescent="0.3">
      <c r="B35" s="87" t="s">
        <v>40</v>
      </c>
      <c r="C35" s="81" t="s">
        <v>4</v>
      </c>
      <c r="D35" s="84" t="s">
        <v>54</v>
      </c>
      <c r="E35" s="85">
        <v>42429</v>
      </c>
      <c r="F35" s="47">
        <v>69797</v>
      </c>
      <c r="G35" s="89" t="s">
        <v>318</v>
      </c>
      <c r="H35" s="46"/>
      <c r="I35" s="92">
        <f t="shared" ref="I35:I41" si="1">+F35-H35</f>
        <v>69797</v>
      </c>
      <c r="J35" s="109" t="s">
        <v>213</v>
      </c>
      <c r="K35" s="64"/>
      <c r="L35" s="64"/>
      <c r="M35" s="64"/>
    </row>
    <row r="36" spans="2:13" s="63" customFormat="1" x14ac:dyDescent="0.3">
      <c r="B36" s="87" t="s">
        <v>40</v>
      </c>
      <c r="C36" s="81" t="s">
        <v>4</v>
      </c>
      <c r="D36" s="84" t="s">
        <v>86</v>
      </c>
      <c r="E36" s="85">
        <v>42710</v>
      </c>
      <c r="F36" s="49">
        <v>20709</v>
      </c>
      <c r="G36" s="89" t="s">
        <v>318</v>
      </c>
      <c r="H36" s="46"/>
      <c r="I36" s="92">
        <f t="shared" si="1"/>
        <v>20709</v>
      </c>
      <c r="J36" s="109" t="s">
        <v>213</v>
      </c>
      <c r="K36" s="64"/>
      <c r="L36" s="64"/>
      <c r="M36" s="64"/>
    </row>
    <row r="37" spans="2:13" s="63" customFormat="1" x14ac:dyDescent="0.3">
      <c r="B37" s="87" t="s">
        <v>40</v>
      </c>
      <c r="C37" s="81" t="s">
        <v>4</v>
      </c>
      <c r="D37" s="84" t="s">
        <v>99</v>
      </c>
      <c r="E37" s="85">
        <v>42786</v>
      </c>
      <c r="F37" s="49">
        <v>253251.6</v>
      </c>
      <c r="G37" s="89" t="s">
        <v>318</v>
      </c>
      <c r="H37" s="46"/>
      <c r="I37" s="92">
        <f t="shared" si="1"/>
        <v>253251.6</v>
      </c>
      <c r="J37" s="109" t="s">
        <v>213</v>
      </c>
      <c r="K37" s="64"/>
      <c r="L37" s="64"/>
      <c r="M37" s="64"/>
    </row>
    <row r="38" spans="2:13" s="63" customFormat="1" x14ac:dyDescent="0.3">
      <c r="B38" s="87" t="s">
        <v>40</v>
      </c>
      <c r="C38" s="81" t="s">
        <v>4</v>
      </c>
      <c r="D38" s="84" t="s">
        <v>100</v>
      </c>
      <c r="E38" s="85">
        <v>42786</v>
      </c>
      <c r="F38" s="49">
        <v>86022</v>
      </c>
      <c r="G38" s="89" t="s">
        <v>318</v>
      </c>
      <c r="H38" s="46"/>
      <c r="I38" s="92">
        <f t="shared" si="1"/>
        <v>86022</v>
      </c>
      <c r="J38" s="109" t="s">
        <v>213</v>
      </c>
      <c r="K38" s="64"/>
      <c r="L38" s="64"/>
      <c r="M38" s="64"/>
    </row>
    <row r="39" spans="2:13" s="63" customFormat="1" x14ac:dyDescent="0.3">
      <c r="B39" s="87" t="s">
        <v>40</v>
      </c>
      <c r="C39" s="81" t="s">
        <v>4</v>
      </c>
      <c r="D39" s="84" t="s">
        <v>101</v>
      </c>
      <c r="E39" s="85">
        <v>42786</v>
      </c>
      <c r="F39" s="49">
        <v>111510</v>
      </c>
      <c r="G39" s="89" t="s">
        <v>318</v>
      </c>
      <c r="H39" s="46"/>
      <c r="I39" s="92">
        <f t="shared" si="1"/>
        <v>111510</v>
      </c>
      <c r="J39" s="109" t="s">
        <v>213</v>
      </c>
      <c r="K39" s="64"/>
      <c r="L39" s="64"/>
      <c r="M39" s="64"/>
    </row>
    <row r="40" spans="2:13" s="63" customFormat="1" x14ac:dyDescent="0.3">
      <c r="B40" s="87" t="s">
        <v>40</v>
      </c>
      <c r="C40" s="81" t="s">
        <v>4</v>
      </c>
      <c r="D40" s="84" t="s">
        <v>102</v>
      </c>
      <c r="E40" s="85">
        <v>42786</v>
      </c>
      <c r="F40" s="49">
        <v>149860</v>
      </c>
      <c r="G40" s="89" t="s">
        <v>318</v>
      </c>
      <c r="H40" s="46"/>
      <c r="I40" s="92">
        <f t="shared" si="1"/>
        <v>149860</v>
      </c>
      <c r="J40" s="109" t="s">
        <v>213</v>
      </c>
      <c r="K40" s="64"/>
      <c r="L40" s="64"/>
      <c r="M40" s="64"/>
    </row>
    <row r="41" spans="2:13" s="63" customFormat="1" x14ac:dyDescent="0.3">
      <c r="B41" s="87" t="s">
        <v>40</v>
      </c>
      <c r="C41" s="81" t="s">
        <v>4</v>
      </c>
      <c r="D41" s="84" t="s">
        <v>103</v>
      </c>
      <c r="E41" s="85">
        <v>42786</v>
      </c>
      <c r="F41" s="49">
        <v>111510</v>
      </c>
      <c r="G41" s="89" t="s">
        <v>318</v>
      </c>
      <c r="H41" s="46"/>
      <c r="I41" s="92">
        <f t="shared" si="1"/>
        <v>111510</v>
      </c>
      <c r="J41" s="109" t="s">
        <v>213</v>
      </c>
      <c r="K41" s="64"/>
      <c r="L41" s="64"/>
      <c r="M41" s="64"/>
    </row>
    <row r="42" spans="2:13" s="63" customFormat="1" x14ac:dyDescent="0.3">
      <c r="B42" s="83" t="s">
        <v>42</v>
      </c>
      <c r="C42" s="81" t="s">
        <v>43</v>
      </c>
      <c r="D42" s="84" t="s">
        <v>44</v>
      </c>
      <c r="E42" s="86">
        <v>42401</v>
      </c>
      <c r="F42" s="49">
        <v>25000</v>
      </c>
      <c r="G42" s="89" t="s">
        <v>318</v>
      </c>
      <c r="H42" s="46"/>
      <c r="I42" s="92">
        <f t="shared" si="0"/>
        <v>25000</v>
      </c>
      <c r="J42" s="109" t="s">
        <v>213</v>
      </c>
      <c r="K42" s="64"/>
      <c r="L42" s="64"/>
      <c r="M42" s="64"/>
    </row>
    <row r="43" spans="2:13" s="63" customFormat="1" x14ac:dyDescent="0.3">
      <c r="B43" s="83" t="s">
        <v>42</v>
      </c>
      <c r="C43" s="81" t="s">
        <v>43</v>
      </c>
      <c r="D43" s="84" t="s">
        <v>50</v>
      </c>
      <c r="E43" s="86">
        <v>42409</v>
      </c>
      <c r="F43" s="49">
        <v>25000</v>
      </c>
      <c r="G43" s="89" t="s">
        <v>318</v>
      </c>
      <c r="H43" s="46"/>
      <c r="I43" s="92">
        <f t="shared" si="0"/>
        <v>25000</v>
      </c>
      <c r="J43" s="109" t="s">
        <v>213</v>
      </c>
      <c r="K43" s="64"/>
      <c r="L43" s="64"/>
      <c r="M43" s="64"/>
    </row>
    <row r="44" spans="2:13" s="63" customFormat="1" x14ac:dyDescent="0.3">
      <c r="B44" s="83" t="s">
        <v>45</v>
      </c>
      <c r="C44" s="81" t="s">
        <v>4</v>
      </c>
      <c r="D44" s="84" t="s">
        <v>46</v>
      </c>
      <c r="E44" s="86">
        <v>42409</v>
      </c>
      <c r="F44" s="42">
        <v>440871.6</v>
      </c>
      <c r="G44" s="89" t="s">
        <v>318</v>
      </c>
      <c r="H44" s="46"/>
      <c r="I44" s="92">
        <f t="shared" si="0"/>
        <v>440871.6</v>
      </c>
      <c r="J44" s="109" t="s">
        <v>213</v>
      </c>
      <c r="K44" s="64"/>
      <c r="L44" s="64"/>
      <c r="M44" s="64"/>
    </row>
    <row r="45" spans="2:13" s="63" customFormat="1" x14ac:dyDescent="0.3">
      <c r="B45" s="83" t="s">
        <v>45</v>
      </c>
      <c r="C45" s="81" t="s">
        <v>4</v>
      </c>
      <c r="D45" s="84" t="s">
        <v>47</v>
      </c>
      <c r="E45" s="86">
        <v>42409</v>
      </c>
      <c r="F45" s="42">
        <v>1580049.5</v>
      </c>
      <c r="G45" s="89" t="s">
        <v>318</v>
      </c>
      <c r="H45" s="46"/>
      <c r="I45" s="92">
        <f t="shared" si="0"/>
        <v>1580049.5</v>
      </c>
      <c r="J45" s="109" t="s">
        <v>213</v>
      </c>
      <c r="K45" s="64"/>
      <c r="L45" s="64"/>
      <c r="M45" s="64"/>
    </row>
    <row r="46" spans="2:13" s="63" customFormat="1" x14ac:dyDescent="0.3">
      <c r="B46" s="83" t="s">
        <v>45</v>
      </c>
      <c r="C46" s="81" t="s">
        <v>4</v>
      </c>
      <c r="D46" s="84" t="s">
        <v>5</v>
      </c>
      <c r="E46" s="86">
        <v>42409</v>
      </c>
      <c r="F46" s="42">
        <v>879713.6</v>
      </c>
      <c r="G46" s="89" t="s">
        <v>318</v>
      </c>
      <c r="H46" s="46"/>
      <c r="I46" s="92">
        <f t="shared" si="0"/>
        <v>879713.6</v>
      </c>
      <c r="J46" s="109" t="s">
        <v>213</v>
      </c>
      <c r="K46" s="64"/>
      <c r="L46" s="64"/>
      <c r="M46" s="64"/>
    </row>
    <row r="47" spans="2:13" s="63" customFormat="1" x14ac:dyDescent="0.3">
      <c r="B47" s="83" t="s">
        <v>45</v>
      </c>
      <c r="C47" s="81" t="s">
        <v>4</v>
      </c>
      <c r="D47" s="84" t="s">
        <v>48</v>
      </c>
      <c r="E47" s="86">
        <v>42409</v>
      </c>
      <c r="F47" s="42">
        <v>355770</v>
      </c>
      <c r="G47" s="89" t="s">
        <v>318</v>
      </c>
      <c r="H47" s="46"/>
      <c r="I47" s="92">
        <f t="shared" si="0"/>
        <v>355770</v>
      </c>
      <c r="J47" s="109" t="s">
        <v>213</v>
      </c>
      <c r="K47" s="64"/>
      <c r="L47" s="64"/>
      <c r="M47" s="64"/>
    </row>
    <row r="48" spans="2:13" s="63" customFormat="1" x14ac:dyDescent="0.3">
      <c r="B48" s="83" t="s">
        <v>45</v>
      </c>
      <c r="C48" s="81" t="s">
        <v>4</v>
      </c>
      <c r="D48" s="84" t="s">
        <v>49</v>
      </c>
      <c r="E48" s="86">
        <v>42409</v>
      </c>
      <c r="F48" s="42">
        <v>323054.5</v>
      </c>
      <c r="G48" s="89" t="s">
        <v>318</v>
      </c>
      <c r="H48" s="46"/>
      <c r="I48" s="92">
        <f t="shared" si="0"/>
        <v>323054.5</v>
      </c>
      <c r="J48" s="109" t="s">
        <v>213</v>
      </c>
      <c r="K48" s="64"/>
      <c r="L48" s="64"/>
      <c r="M48" s="64"/>
    </row>
    <row r="49" spans="2:13" s="63" customFormat="1" x14ac:dyDescent="0.3">
      <c r="B49" s="83" t="s">
        <v>45</v>
      </c>
      <c r="C49" s="81" t="s">
        <v>4</v>
      </c>
      <c r="D49" s="84" t="s">
        <v>53</v>
      </c>
      <c r="E49" s="86">
        <v>42426</v>
      </c>
      <c r="F49" s="42">
        <v>134668.68</v>
      </c>
      <c r="G49" s="89" t="s">
        <v>318</v>
      </c>
      <c r="H49" s="46"/>
      <c r="I49" s="92">
        <f t="shared" si="0"/>
        <v>134668.68</v>
      </c>
      <c r="J49" s="109" t="s">
        <v>213</v>
      </c>
      <c r="K49" s="64"/>
      <c r="L49" s="64"/>
      <c r="M49" s="64"/>
    </row>
    <row r="50" spans="2:13" s="63" customFormat="1" x14ac:dyDescent="0.3">
      <c r="B50" s="83" t="s">
        <v>45</v>
      </c>
      <c r="C50" s="81" t="s">
        <v>4</v>
      </c>
      <c r="D50" s="84" t="s">
        <v>57</v>
      </c>
      <c r="E50" s="86">
        <v>42433</v>
      </c>
      <c r="F50" s="42">
        <v>547520</v>
      </c>
      <c r="G50" s="89" t="s">
        <v>318</v>
      </c>
      <c r="H50" s="46"/>
      <c r="I50" s="92">
        <f t="shared" si="0"/>
        <v>547520</v>
      </c>
      <c r="J50" s="109" t="s">
        <v>213</v>
      </c>
      <c r="K50" s="64"/>
      <c r="L50" s="64"/>
      <c r="M50" s="64"/>
    </row>
    <row r="51" spans="2:13" s="63" customFormat="1" x14ac:dyDescent="0.3">
      <c r="B51" s="83" t="s">
        <v>45</v>
      </c>
      <c r="C51" s="81" t="s">
        <v>4</v>
      </c>
      <c r="D51" s="84" t="s">
        <v>58</v>
      </c>
      <c r="E51" s="86">
        <v>42438</v>
      </c>
      <c r="F51" s="42">
        <v>557506.93000000005</v>
      </c>
      <c r="G51" s="89" t="s">
        <v>318</v>
      </c>
      <c r="H51" s="46"/>
      <c r="I51" s="92">
        <f t="shared" si="0"/>
        <v>557506.93000000005</v>
      </c>
      <c r="J51" s="109" t="s">
        <v>213</v>
      </c>
      <c r="K51" s="64"/>
      <c r="L51" s="64"/>
      <c r="M51" s="64"/>
    </row>
    <row r="52" spans="2:13" s="63" customFormat="1" x14ac:dyDescent="0.3">
      <c r="B52" s="83" t="s">
        <v>45</v>
      </c>
      <c r="C52" s="81" t="s">
        <v>4</v>
      </c>
      <c r="D52" s="84" t="s">
        <v>59</v>
      </c>
      <c r="E52" s="86">
        <v>42438</v>
      </c>
      <c r="F52" s="42">
        <v>609880.05000000005</v>
      </c>
      <c r="G52" s="89" t="s">
        <v>318</v>
      </c>
      <c r="H52" s="46"/>
      <c r="I52" s="92">
        <f t="shared" si="0"/>
        <v>609880.05000000005</v>
      </c>
      <c r="J52" s="109" t="s">
        <v>213</v>
      </c>
      <c r="K52" s="64"/>
      <c r="L52" s="64"/>
      <c r="M52" s="64"/>
    </row>
    <row r="53" spans="2:13" s="63" customFormat="1" x14ac:dyDescent="0.3">
      <c r="B53" s="83" t="s">
        <v>45</v>
      </c>
      <c r="C53" s="81" t="s">
        <v>4</v>
      </c>
      <c r="D53" s="84" t="s">
        <v>60</v>
      </c>
      <c r="E53" s="86">
        <v>42438</v>
      </c>
      <c r="F53" s="42">
        <v>674665</v>
      </c>
      <c r="G53" s="89" t="s">
        <v>318</v>
      </c>
      <c r="H53" s="46"/>
      <c r="I53" s="92">
        <f t="shared" si="0"/>
        <v>674665</v>
      </c>
      <c r="J53" s="109" t="s">
        <v>213</v>
      </c>
      <c r="K53" s="64"/>
      <c r="L53" s="64"/>
      <c r="M53" s="64"/>
    </row>
    <row r="54" spans="2:13" s="63" customFormat="1" x14ac:dyDescent="0.3">
      <c r="B54" s="83" t="s">
        <v>45</v>
      </c>
      <c r="C54" s="81" t="s">
        <v>4</v>
      </c>
      <c r="D54" s="84" t="s">
        <v>61</v>
      </c>
      <c r="E54" s="86">
        <v>42438</v>
      </c>
      <c r="F54" s="42">
        <v>258502.6</v>
      </c>
      <c r="G54" s="89" t="s">
        <v>318</v>
      </c>
      <c r="H54" s="46"/>
      <c r="I54" s="92">
        <f t="shared" si="0"/>
        <v>258502.6</v>
      </c>
      <c r="J54" s="109" t="s">
        <v>213</v>
      </c>
      <c r="K54" s="64"/>
      <c r="L54" s="64"/>
      <c r="M54" s="64"/>
    </row>
    <row r="55" spans="2:13" s="63" customFormat="1" x14ac:dyDescent="0.3">
      <c r="B55" s="83" t="s">
        <v>45</v>
      </c>
      <c r="C55" s="81" t="s">
        <v>4</v>
      </c>
      <c r="D55" s="84" t="s">
        <v>62</v>
      </c>
      <c r="E55" s="86">
        <v>42447</v>
      </c>
      <c r="F55" s="42">
        <v>169920</v>
      </c>
      <c r="G55" s="89" t="s">
        <v>318</v>
      </c>
      <c r="H55" s="46"/>
      <c r="I55" s="92">
        <f t="shared" si="0"/>
        <v>169920</v>
      </c>
      <c r="J55" s="109" t="s">
        <v>213</v>
      </c>
      <c r="K55" s="64"/>
      <c r="L55" s="64"/>
      <c r="M55" s="64"/>
    </row>
    <row r="56" spans="2:13" s="63" customFormat="1" x14ac:dyDescent="0.3">
      <c r="B56" s="83" t="s">
        <v>45</v>
      </c>
      <c r="C56" s="81" t="s">
        <v>4</v>
      </c>
      <c r="D56" s="84" t="s">
        <v>63</v>
      </c>
      <c r="E56" s="86">
        <v>42447</v>
      </c>
      <c r="F56" s="42">
        <v>477900</v>
      </c>
      <c r="G56" s="89" t="s">
        <v>318</v>
      </c>
      <c r="H56" s="46"/>
      <c r="I56" s="92">
        <f t="shared" si="0"/>
        <v>477900</v>
      </c>
      <c r="J56" s="109" t="s">
        <v>213</v>
      </c>
      <c r="K56" s="64"/>
      <c r="L56" s="64"/>
      <c r="M56" s="64"/>
    </row>
    <row r="57" spans="2:13" s="63" customFormat="1" x14ac:dyDescent="0.3">
      <c r="B57" s="83" t="s">
        <v>45</v>
      </c>
      <c r="C57" s="81" t="s">
        <v>4</v>
      </c>
      <c r="D57" s="84" t="s">
        <v>64</v>
      </c>
      <c r="E57" s="86">
        <v>42447</v>
      </c>
      <c r="F57" s="42">
        <v>226206</v>
      </c>
      <c r="G57" s="89" t="s">
        <v>318</v>
      </c>
      <c r="H57" s="46"/>
      <c r="I57" s="92">
        <f t="shared" si="0"/>
        <v>226206</v>
      </c>
      <c r="J57" s="109" t="s">
        <v>213</v>
      </c>
      <c r="K57" s="64"/>
      <c r="L57" s="64"/>
      <c r="M57" s="64"/>
    </row>
    <row r="58" spans="2:13" s="63" customFormat="1" x14ac:dyDescent="0.3">
      <c r="B58" s="83" t="s">
        <v>45</v>
      </c>
      <c r="C58" s="81" t="s">
        <v>4</v>
      </c>
      <c r="D58" s="84" t="s">
        <v>65</v>
      </c>
      <c r="E58" s="86">
        <v>42447</v>
      </c>
      <c r="F58" s="42">
        <v>854314.10100000002</v>
      </c>
      <c r="G58" s="89" t="s">
        <v>318</v>
      </c>
      <c r="H58" s="46"/>
      <c r="I58" s="92">
        <f t="shared" si="0"/>
        <v>854314.10100000002</v>
      </c>
      <c r="J58" s="109" t="s">
        <v>213</v>
      </c>
      <c r="K58" s="64"/>
      <c r="L58" s="64"/>
      <c r="M58" s="64"/>
    </row>
    <row r="59" spans="2:13" s="63" customFormat="1" x14ac:dyDescent="0.3">
      <c r="B59" s="83" t="s">
        <v>45</v>
      </c>
      <c r="C59" s="81" t="s">
        <v>4</v>
      </c>
      <c r="D59" s="84" t="s">
        <v>66</v>
      </c>
      <c r="E59" s="86">
        <v>42447</v>
      </c>
      <c r="F59" s="42">
        <v>571592</v>
      </c>
      <c r="G59" s="89" t="s">
        <v>318</v>
      </c>
      <c r="H59" s="46"/>
      <c r="I59" s="92">
        <f t="shared" si="0"/>
        <v>571592</v>
      </c>
      <c r="J59" s="109" t="s">
        <v>213</v>
      </c>
      <c r="K59" s="64"/>
      <c r="L59" s="64"/>
      <c r="M59" s="64"/>
    </row>
    <row r="60" spans="2:13" s="63" customFormat="1" x14ac:dyDescent="0.3">
      <c r="B60" s="83" t="s">
        <v>45</v>
      </c>
      <c r="C60" s="81" t="s">
        <v>4</v>
      </c>
      <c r="D60" s="84" t="s">
        <v>67</v>
      </c>
      <c r="E60" s="86">
        <v>42447</v>
      </c>
      <c r="F60" s="42">
        <v>697380</v>
      </c>
      <c r="G60" s="89" t="s">
        <v>318</v>
      </c>
      <c r="H60" s="46"/>
      <c r="I60" s="92">
        <f t="shared" si="0"/>
        <v>697380</v>
      </c>
      <c r="J60" s="109" t="s">
        <v>213</v>
      </c>
      <c r="K60" s="64"/>
      <c r="L60" s="64"/>
      <c r="M60" s="64"/>
    </row>
    <row r="61" spans="2:13" s="63" customFormat="1" x14ac:dyDescent="0.3">
      <c r="B61" s="83" t="s">
        <v>45</v>
      </c>
      <c r="C61" s="81" t="s">
        <v>4</v>
      </c>
      <c r="D61" s="84" t="s">
        <v>68</v>
      </c>
      <c r="E61" s="86">
        <v>42464</v>
      </c>
      <c r="F61" s="42">
        <v>414640.2</v>
      </c>
      <c r="G61" s="89" t="s">
        <v>318</v>
      </c>
      <c r="H61" s="46"/>
      <c r="I61" s="92">
        <f t="shared" si="0"/>
        <v>414640.2</v>
      </c>
      <c r="J61" s="109" t="s">
        <v>213</v>
      </c>
      <c r="K61" s="64"/>
      <c r="L61" s="64"/>
      <c r="M61" s="64"/>
    </row>
    <row r="62" spans="2:13" s="63" customFormat="1" x14ac:dyDescent="0.3">
      <c r="B62" s="83" t="s">
        <v>45</v>
      </c>
      <c r="C62" s="81" t="s">
        <v>4</v>
      </c>
      <c r="D62" s="84" t="s">
        <v>69</v>
      </c>
      <c r="E62" s="86">
        <v>42474</v>
      </c>
      <c r="F62" s="130">
        <v>114679.48</v>
      </c>
      <c r="G62" s="89" t="s">
        <v>318</v>
      </c>
      <c r="H62" s="46"/>
      <c r="I62" s="92">
        <f t="shared" si="0"/>
        <v>114679.48</v>
      </c>
      <c r="J62" s="109" t="s">
        <v>213</v>
      </c>
      <c r="K62" s="64"/>
      <c r="L62" s="64"/>
      <c r="M62" s="64"/>
    </row>
    <row r="63" spans="2:13" s="63" customFormat="1" x14ac:dyDescent="0.3">
      <c r="B63" s="83" t="s">
        <v>45</v>
      </c>
      <c r="C63" s="81" t="s">
        <v>4</v>
      </c>
      <c r="D63" s="84" t="s">
        <v>70</v>
      </c>
      <c r="E63" s="86">
        <v>42490</v>
      </c>
      <c r="F63" s="42">
        <v>1017750</v>
      </c>
      <c r="G63" s="89" t="s">
        <v>318</v>
      </c>
      <c r="H63" s="46"/>
      <c r="I63" s="92">
        <f t="shared" si="0"/>
        <v>1017750</v>
      </c>
      <c r="J63" s="109" t="s">
        <v>213</v>
      </c>
      <c r="K63" s="64"/>
      <c r="L63" s="64"/>
      <c r="M63" s="64"/>
    </row>
    <row r="64" spans="2:13" s="63" customFormat="1" x14ac:dyDescent="0.3">
      <c r="B64" s="83" t="s">
        <v>45</v>
      </c>
      <c r="C64" s="81" t="s">
        <v>4</v>
      </c>
      <c r="D64" s="84" t="s">
        <v>71</v>
      </c>
      <c r="E64" s="86">
        <v>42494</v>
      </c>
      <c r="F64" s="42">
        <v>142780</v>
      </c>
      <c r="G64" s="89" t="s">
        <v>318</v>
      </c>
      <c r="H64" s="46"/>
      <c r="I64" s="92">
        <f t="shared" si="0"/>
        <v>142780</v>
      </c>
      <c r="J64" s="109" t="s">
        <v>213</v>
      </c>
      <c r="K64" s="64"/>
      <c r="L64" s="64"/>
      <c r="M64" s="64"/>
    </row>
    <row r="65" spans="2:13" s="63" customFormat="1" x14ac:dyDescent="0.3">
      <c r="B65" s="83" t="s">
        <v>45</v>
      </c>
      <c r="C65" s="81" t="s">
        <v>4</v>
      </c>
      <c r="D65" s="84" t="s">
        <v>72</v>
      </c>
      <c r="E65" s="86">
        <v>42494</v>
      </c>
      <c r="F65" s="42">
        <v>589882</v>
      </c>
      <c r="G65" s="89" t="s">
        <v>318</v>
      </c>
      <c r="H65" s="46"/>
      <c r="I65" s="92">
        <f t="shared" si="0"/>
        <v>589882</v>
      </c>
      <c r="J65" s="109" t="s">
        <v>213</v>
      </c>
      <c r="K65" s="64"/>
      <c r="L65" s="64"/>
      <c r="M65" s="64"/>
    </row>
    <row r="66" spans="2:13" s="63" customFormat="1" x14ac:dyDescent="0.3">
      <c r="B66" s="83" t="s">
        <v>45</v>
      </c>
      <c r="C66" s="81" t="s">
        <v>4</v>
      </c>
      <c r="D66" s="84" t="s">
        <v>73</v>
      </c>
      <c r="E66" s="86">
        <v>42494</v>
      </c>
      <c r="F66" s="42">
        <v>589882</v>
      </c>
      <c r="G66" s="89" t="s">
        <v>318</v>
      </c>
      <c r="H66" s="46"/>
      <c r="I66" s="92">
        <f t="shared" si="0"/>
        <v>589882</v>
      </c>
      <c r="J66" s="109" t="s">
        <v>213</v>
      </c>
      <c r="K66" s="64"/>
      <c r="L66" s="64"/>
      <c r="M66" s="64"/>
    </row>
    <row r="67" spans="2:13" s="63" customFormat="1" x14ac:dyDescent="0.3">
      <c r="B67" s="83" t="s">
        <v>45</v>
      </c>
      <c r="C67" s="81" t="s">
        <v>4</v>
      </c>
      <c r="D67" s="84" t="s">
        <v>74</v>
      </c>
      <c r="E67" s="86">
        <v>42494</v>
      </c>
      <c r="F67" s="42">
        <v>1179764</v>
      </c>
      <c r="G67" s="89" t="s">
        <v>318</v>
      </c>
      <c r="H67" s="46"/>
      <c r="I67" s="92">
        <f t="shared" si="0"/>
        <v>1179764</v>
      </c>
      <c r="J67" s="109" t="s">
        <v>213</v>
      </c>
      <c r="K67" s="64"/>
      <c r="L67" s="64"/>
      <c r="M67" s="64"/>
    </row>
    <row r="68" spans="2:13" s="63" customFormat="1" x14ac:dyDescent="0.3">
      <c r="B68" s="83" t="s">
        <v>45</v>
      </c>
      <c r="C68" s="81" t="s">
        <v>4</v>
      </c>
      <c r="D68" s="84" t="s">
        <v>80</v>
      </c>
      <c r="E68" s="86">
        <v>42585</v>
      </c>
      <c r="F68" s="42">
        <v>295000</v>
      </c>
      <c r="G68" s="89" t="s">
        <v>318</v>
      </c>
      <c r="H68" s="46"/>
      <c r="I68" s="92">
        <f t="shared" si="0"/>
        <v>295000</v>
      </c>
      <c r="J68" s="109" t="s">
        <v>213</v>
      </c>
      <c r="K68" s="64"/>
      <c r="L68" s="64"/>
      <c r="M68" s="64"/>
    </row>
    <row r="69" spans="2:13" s="63" customFormat="1" x14ac:dyDescent="0.3">
      <c r="B69" s="83" t="s">
        <v>45</v>
      </c>
      <c r="C69" s="81" t="s">
        <v>4</v>
      </c>
      <c r="D69" s="84" t="s">
        <v>81</v>
      </c>
      <c r="E69" s="86">
        <v>42608</v>
      </c>
      <c r="F69" s="42">
        <v>141835.98000000001</v>
      </c>
      <c r="G69" s="89" t="s">
        <v>318</v>
      </c>
      <c r="H69" s="46"/>
      <c r="I69" s="92">
        <f t="shared" si="0"/>
        <v>141835.98000000001</v>
      </c>
      <c r="J69" s="109" t="s">
        <v>213</v>
      </c>
      <c r="K69" s="64"/>
      <c r="L69" s="64"/>
      <c r="M69" s="64"/>
    </row>
    <row r="70" spans="2:13" s="63" customFormat="1" x14ac:dyDescent="0.3">
      <c r="B70" s="83" t="s">
        <v>45</v>
      </c>
      <c r="C70" s="81" t="s">
        <v>4</v>
      </c>
      <c r="D70" s="84" t="s">
        <v>104</v>
      </c>
      <c r="E70" s="86">
        <v>42787</v>
      </c>
      <c r="F70" s="42">
        <v>25370</v>
      </c>
      <c r="G70" s="89" t="s">
        <v>318</v>
      </c>
      <c r="H70" s="46"/>
      <c r="I70" s="92">
        <f>+F70-H70</f>
        <v>25370</v>
      </c>
      <c r="J70" s="109" t="s">
        <v>213</v>
      </c>
      <c r="K70" s="64"/>
      <c r="L70" s="64"/>
      <c r="M70" s="64"/>
    </row>
    <row r="71" spans="2:13" s="63" customFormat="1" x14ac:dyDescent="0.3">
      <c r="B71" s="83" t="s">
        <v>45</v>
      </c>
      <c r="C71" s="81" t="s">
        <v>4</v>
      </c>
      <c r="D71" s="84" t="s">
        <v>88</v>
      </c>
      <c r="E71" s="86">
        <v>42811</v>
      </c>
      <c r="F71" s="42">
        <v>339840</v>
      </c>
      <c r="G71" s="89" t="s">
        <v>318</v>
      </c>
      <c r="H71" s="46"/>
      <c r="I71" s="92">
        <f>+F71-H71</f>
        <v>339840</v>
      </c>
      <c r="J71" s="109" t="s">
        <v>213</v>
      </c>
      <c r="K71" s="64"/>
      <c r="L71" s="64"/>
      <c r="M71" s="64"/>
    </row>
    <row r="72" spans="2:13" s="63" customFormat="1" x14ac:dyDescent="0.3">
      <c r="B72" s="83" t="s">
        <v>45</v>
      </c>
      <c r="C72" s="81" t="s">
        <v>4</v>
      </c>
      <c r="D72" s="84" t="s">
        <v>114</v>
      </c>
      <c r="E72" s="86">
        <v>42887</v>
      </c>
      <c r="F72" s="42">
        <v>543030.34</v>
      </c>
      <c r="G72" s="89" t="s">
        <v>318</v>
      </c>
      <c r="H72" s="46"/>
      <c r="I72" s="92">
        <f>+F72-H72</f>
        <v>543030.34</v>
      </c>
      <c r="J72" s="109" t="s">
        <v>213</v>
      </c>
      <c r="K72" s="64"/>
      <c r="L72" s="64"/>
      <c r="M72" s="64"/>
    </row>
    <row r="73" spans="2:13" s="63" customFormat="1" x14ac:dyDescent="0.3">
      <c r="B73" s="83" t="s">
        <v>45</v>
      </c>
      <c r="C73" s="81" t="s">
        <v>4</v>
      </c>
      <c r="D73" s="84" t="s">
        <v>92</v>
      </c>
      <c r="E73" s="86">
        <v>42887</v>
      </c>
      <c r="F73" s="42">
        <v>246557.46</v>
      </c>
      <c r="G73" s="89" t="s">
        <v>318</v>
      </c>
      <c r="H73" s="46"/>
      <c r="I73" s="92">
        <f>+F73-H73</f>
        <v>246557.46</v>
      </c>
      <c r="J73" s="109" t="s">
        <v>213</v>
      </c>
      <c r="K73" s="64"/>
      <c r="L73" s="64"/>
      <c r="M73" s="64"/>
    </row>
    <row r="74" spans="2:13" s="63" customFormat="1" x14ac:dyDescent="0.3">
      <c r="B74" s="83" t="s">
        <v>45</v>
      </c>
      <c r="C74" s="81" t="s">
        <v>4</v>
      </c>
      <c r="D74" s="84" t="s">
        <v>84</v>
      </c>
      <c r="E74" s="86">
        <v>42641</v>
      </c>
      <c r="F74" s="42">
        <v>76772.44</v>
      </c>
      <c r="G74" s="89" t="s">
        <v>318</v>
      </c>
      <c r="H74" s="46"/>
      <c r="I74" s="92">
        <f t="shared" si="0"/>
        <v>76772.44</v>
      </c>
      <c r="J74" s="109" t="s">
        <v>213</v>
      </c>
      <c r="K74" s="64"/>
      <c r="L74" s="64"/>
      <c r="M74" s="64"/>
    </row>
    <row r="75" spans="2:13" s="63" customFormat="1" x14ac:dyDescent="0.3">
      <c r="B75" s="83" t="s">
        <v>45</v>
      </c>
      <c r="C75" s="81" t="s">
        <v>4</v>
      </c>
      <c r="D75" s="84" t="s">
        <v>85</v>
      </c>
      <c r="E75" s="86">
        <v>42685</v>
      </c>
      <c r="F75" s="42">
        <v>1808268.64</v>
      </c>
      <c r="G75" s="89" t="s">
        <v>318</v>
      </c>
      <c r="H75" s="46"/>
      <c r="I75" s="92">
        <f t="shared" si="0"/>
        <v>1808268.64</v>
      </c>
      <c r="J75" s="109" t="s">
        <v>213</v>
      </c>
      <c r="K75" s="64"/>
      <c r="L75" s="64"/>
      <c r="M75" s="64"/>
    </row>
    <row r="76" spans="2:13" s="63" customFormat="1" x14ac:dyDescent="0.3">
      <c r="B76" s="83" t="s">
        <v>45</v>
      </c>
      <c r="C76" s="81" t="s">
        <v>4</v>
      </c>
      <c r="D76" s="84" t="s">
        <v>95</v>
      </c>
      <c r="E76" s="86">
        <v>42767</v>
      </c>
      <c r="F76" s="42">
        <v>120360</v>
      </c>
      <c r="G76" s="89" t="s">
        <v>318</v>
      </c>
      <c r="H76" s="46"/>
      <c r="I76" s="92">
        <f t="shared" si="0"/>
        <v>120360</v>
      </c>
      <c r="J76" s="109" t="s">
        <v>213</v>
      </c>
      <c r="K76" s="64"/>
      <c r="L76" s="64"/>
      <c r="M76" s="64"/>
    </row>
    <row r="77" spans="2:13" s="63" customFormat="1" x14ac:dyDescent="0.3">
      <c r="B77" s="83" t="s">
        <v>45</v>
      </c>
      <c r="C77" s="81" t="s">
        <v>4</v>
      </c>
      <c r="D77" s="84" t="s">
        <v>96</v>
      </c>
      <c r="E77" s="86">
        <v>42767</v>
      </c>
      <c r="F77" s="42">
        <v>505506.34</v>
      </c>
      <c r="G77" s="89" t="s">
        <v>318</v>
      </c>
      <c r="H77" s="46"/>
      <c r="I77" s="92">
        <f t="shared" si="0"/>
        <v>505506.34</v>
      </c>
      <c r="J77" s="109" t="s">
        <v>213</v>
      </c>
      <c r="K77" s="64"/>
      <c r="L77" s="64"/>
      <c r="M77" s="64"/>
    </row>
    <row r="78" spans="2:13" s="63" customFormat="1" x14ac:dyDescent="0.3">
      <c r="B78" s="83" t="s">
        <v>45</v>
      </c>
      <c r="C78" s="81" t="s">
        <v>4</v>
      </c>
      <c r="D78" s="84" t="s">
        <v>97</v>
      </c>
      <c r="E78" s="86">
        <v>42767</v>
      </c>
      <c r="F78" s="42">
        <v>505506.34</v>
      </c>
      <c r="G78" s="89" t="s">
        <v>318</v>
      </c>
      <c r="H78" s="46"/>
      <c r="I78" s="92">
        <f t="shared" si="0"/>
        <v>505506.34</v>
      </c>
      <c r="J78" s="109" t="s">
        <v>213</v>
      </c>
      <c r="K78" s="64"/>
      <c r="L78" s="64"/>
      <c r="M78" s="64"/>
    </row>
    <row r="79" spans="2:13" s="63" customFormat="1" x14ac:dyDescent="0.3">
      <c r="B79" s="83" t="s">
        <v>45</v>
      </c>
      <c r="C79" s="81" t="s">
        <v>4</v>
      </c>
      <c r="D79" s="84" t="s">
        <v>89</v>
      </c>
      <c r="E79" s="86">
        <v>42767</v>
      </c>
      <c r="F79" s="42">
        <v>246557.46</v>
      </c>
      <c r="G79" s="89" t="s">
        <v>318</v>
      </c>
      <c r="H79" s="46"/>
      <c r="I79" s="92">
        <f t="shared" si="0"/>
        <v>246557.46</v>
      </c>
      <c r="J79" s="109" t="s">
        <v>213</v>
      </c>
      <c r="K79" s="64"/>
      <c r="L79" s="64"/>
      <c r="M79" s="64"/>
    </row>
    <row r="80" spans="2:13" s="63" customFormat="1" x14ac:dyDescent="0.3">
      <c r="B80" s="83" t="s">
        <v>45</v>
      </c>
      <c r="C80" s="81" t="s">
        <v>4</v>
      </c>
      <c r="D80" s="84" t="s">
        <v>98</v>
      </c>
      <c r="E80" s="86">
        <v>42767</v>
      </c>
      <c r="F80" s="42">
        <v>580554.34</v>
      </c>
      <c r="G80" s="89" t="s">
        <v>318</v>
      </c>
      <c r="H80" s="46"/>
      <c r="I80" s="92">
        <f t="shared" si="0"/>
        <v>580554.34</v>
      </c>
      <c r="J80" s="109" t="s">
        <v>213</v>
      </c>
      <c r="K80" s="64"/>
      <c r="L80" s="64"/>
      <c r="M80" s="64"/>
    </row>
    <row r="81" spans="2:13" s="63" customFormat="1" x14ac:dyDescent="0.3">
      <c r="B81" s="83" t="s">
        <v>45</v>
      </c>
      <c r="C81" s="81" t="s">
        <v>4</v>
      </c>
      <c r="D81" s="84" t="s">
        <v>91</v>
      </c>
      <c r="E81" s="86">
        <v>42767</v>
      </c>
      <c r="F81" s="42">
        <v>286740</v>
      </c>
      <c r="G81" s="89" t="s">
        <v>318</v>
      </c>
      <c r="H81" s="46"/>
      <c r="I81" s="92">
        <f t="shared" si="0"/>
        <v>286740</v>
      </c>
      <c r="J81" s="109" t="s">
        <v>213</v>
      </c>
      <c r="K81" s="64"/>
      <c r="L81" s="64"/>
      <c r="M81" s="64"/>
    </row>
    <row r="82" spans="2:13" s="63" customFormat="1" x14ac:dyDescent="0.3">
      <c r="B82" s="83" t="s">
        <v>45</v>
      </c>
      <c r="C82" s="81" t="s">
        <v>4</v>
      </c>
      <c r="D82" s="84" t="s">
        <v>90</v>
      </c>
      <c r="E82" s="86">
        <v>42767</v>
      </c>
      <c r="F82" s="42">
        <v>286740</v>
      </c>
      <c r="G82" s="89" t="s">
        <v>318</v>
      </c>
      <c r="H82" s="46"/>
      <c r="I82" s="92">
        <f t="shared" si="0"/>
        <v>286740</v>
      </c>
      <c r="J82" s="109" t="s">
        <v>213</v>
      </c>
      <c r="K82" s="64"/>
      <c r="L82" s="64"/>
      <c r="M82" s="64"/>
    </row>
    <row r="83" spans="2:13" s="63" customFormat="1" x14ac:dyDescent="0.3">
      <c r="B83" s="83" t="s">
        <v>82</v>
      </c>
      <c r="C83" s="81" t="s">
        <v>4</v>
      </c>
      <c r="D83" s="84" t="s">
        <v>83</v>
      </c>
      <c r="E83" s="85">
        <v>42633</v>
      </c>
      <c r="F83" s="48">
        <v>306800</v>
      </c>
      <c r="G83" s="89" t="s">
        <v>318</v>
      </c>
      <c r="H83" s="46"/>
      <c r="I83" s="92">
        <f t="shared" ref="I83:I88" si="2">+F83-H83</f>
        <v>306800</v>
      </c>
      <c r="J83" s="109" t="s">
        <v>213</v>
      </c>
      <c r="K83" s="64"/>
      <c r="L83" s="64"/>
      <c r="M83" s="64"/>
    </row>
    <row r="84" spans="2:13" s="63" customFormat="1" x14ac:dyDescent="0.3">
      <c r="B84" s="83" t="s">
        <v>55</v>
      </c>
      <c r="C84" s="81" t="s">
        <v>4</v>
      </c>
      <c r="D84" s="50" t="s">
        <v>56</v>
      </c>
      <c r="E84" s="85">
        <v>42432</v>
      </c>
      <c r="F84" s="48">
        <v>1127136</v>
      </c>
      <c r="G84" s="89" t="s">
        <v>318</v>
      </c>
      <c r="H84" s="46"/>
      <c r="I84" s="92">
        <f t="shared" si="2"/>
        <v>1127136</v>
      </c>
      <c r="J84" s="109" t="s">
        <v>213</v>
      </c>
      <c r="K84" s="64"/>
      <c r="L84" s="64"/>
      <c r="M84" s="64"/>
    </row>
    <row r="85" spans="2:13" s="63" customFormat="1" x14ac:dyDescent="0.3">
      <c r="B85" s="83" t="s">
        <v>75</v>
      </c>
      <c r="C85" s="81" t="s">
        <v>76</v>
      </c>
      <c r="D85" s="84" t="s">
        <v>77</v>
      </c>
      <c r="E85" s="86">
        <v>42557</v>
      </c>
      <c r="F85" s="49">
        <v>8711.57</v>
      </c>
      <c r="G85" s="89" t="s">
        <v>318</v>
      </c>
      <c r="H85" s="46"/>
      <c r="I85" s="92">
        <f t="shared" si="2"/>
        <v>8711.57</v>
      </c>
      <c r="J85" s="109" t="s">
        <v>213</v>
      </c>
      <c r="K85" s="64"/>
      <c r="L85" s="64"/>
      <c r="M85" s="64"/>
    </row>
    <row r="86" spans="2:13" s="63" customFormat="1" x14ac:dyDescent="0.3">
      <c r="B86" s="83" t="s">
        <v>78</v>
      </c>
      <c r="C86" s="81" t="s">
        <v>21</v>
      </c>
      <c r="D86" s="84" t="s">
        <v>79</v>
      </c>
      <c r="E86" s="86">
        <v>42582</v>
      </c>
      <c r="F86" s="47">
        <v>720272</v>
      </c>
      <c r="G86" s="89" t="s">
        <v>318</v>
      </c>
      <c r="H86" s="46"/>
      <c r="I86" s="92">
        <f t="shared" si="2"/>
        <v>720272</v>
      </c>
      <c r="J86" s="109" t="s">
        <v>213</v>
      </c>
      <c r="K86" s="64"/>
      <c r="L86" s="64"/>
      <c r="M86" s="64"/>
    </row>
    <row r="87" spans="2:13" s="63" customFormat="1" x14ac:dyDescent="0.3">
      <c r="B87" s="83" t="s">
        <v>51</v>
      </c>
      <c r="C87" s="81" t="s">
        <v>4</v>
      </c>
      <c r="D87" s="84" t="s">
        <v>52</v>
      </c>
      <c r="E87" s="86">
        <v>42410</v>
      </c>
      <c r="F87" s="49">
        <v>650850.30000000005</v>
      </c>
      <c r="G87" s="89" t="s">
        <v>318</v>
      </c>
      <c r="H87" s="46"/>
      <c r="I87" s="92">
        <f t="shared" si="2"/>
        <v>650850.30000000005</v>
      </c>
      <c r="J87" s="109" t="s">
        <v>213</v>
      </c>
      <c r="K87" s="64"/>
      <c r="L87" s="64"/>
      <c r="M87" s="64"/>
    </row>
    <row r="88" spans="2:13" s="63" customFormat="1" x14ac:dyDescent="0.3">
      <c r="B88" s="83" t="s">
        <v>112</v>
      </c>
      <c r="C88" s="81" t="s">
        <v>4</v>
      </c>
      <c r="D88" s="84" t="s">
        <v>113</v>
      </c>
      <c r="E88" s="86">
        <v>42880</v>
      </c>
      <c r="F88" s="49">
        <v>49850.28</v>
      </c>
      <c r="G88" s="89" t="s">
        <v>318</v>
      </c>
      <c r="H88" s="46"/>
      <c r="I88" s="92">
        <f t="shared" si="2"/>
        <v>49850.28</v>
      </c>
      <c r="J88" s="109" t="s">
        <v>213</v>
      </c>
      <c r="K88" s="64"/>
      <c r="L88" s="64"/>
      <c r="M88" s="64"/>
    </row>
    <row r="89" spans="2:13" s="63" customFormat="1" x14ac:dyDescent="0.3">
      <c r="B89" s="88" t="s">
        <v>87</v>
      </c>
      <c r="C89" s="81" t="s">
        <v>4</v>
      </c>
      <c r="D89" s="51" t="s">
        <v>88</v>
      </c>
      <c r="E89" s="85">
        <v>42767</v>
      </c>
      <c r="F89" s="52">
        <v>128030</v>
      </c>
      <c r="G89" s="89" t="s">
        <v>318</v>
      </c>
      <c r="H89" s="46"/>
      <c r="I89" s="92">
        <f t="shared" si="0"/>
        <v>128030</v>
      </c>
      <c r="J89" s="109" t="s">
        <v>213</v>
      </c>
      <c r="K89" s="64"/>
      <c r="L89" s="64"/>
      <c r="M89" s="64"/>
    </row>
    <row r="90" spans="2:13" s="63" customFormat="1" x14ac:dyDescent="0.3">
      <c r="B90" s="88" t="s">
        <v>87</v>
      </c>
      <c r="C90" s="81" t="s">
        <v>4</v>
      </c>
      <c r="D90" s="51" t="s">
        <v>89</v>
      </c>
      <c r="E90" s="85">
        <v>42767</v>
      </c>
      <c r="F90" s="52">
        <v>284616</v>
      </c>
      <c r="G90" s="89" t="s">
        <v>318</v>
      </c>
      <c r="H90" s="46"/>
      <c r="I90" s="92">
        <f t="shared" ref="I90:I152" si="3">+F90-H90</f>
        <v>284616</v>
      </c>
      <c r="J90" s="109" t="s">
        <v>213</v>
      </c>
      <c r="K90" s="64"/>
      <c r="L90" s="64"/>
      <c r="M90" s="64"/>
    </row>
    <row r="91" spans="2:13" s="63" customFormat="1" x14ac:dyDescent="0.3">
      <c r="B91" s="88" t="s">
        <v>87</v>
      </c>
      <c r="C91" s="81" t="s">
        <v>4</v>
      </c>
      <c r="D91" s="51" t="s">
        <v>90</v>
      </c>
      <c r="E91" s="85">
        <v>42767</v>
      </c>
      <c r="F91" s="52">
        <v>344324</v>
      </c>
      <c r="G91" s="89" t="s">
        <v>318</v>
      </c>
      <c r="H91" s="46"/>
      <c r="I91" s="92">
        <f t="shared" si="3"/>
        <v>344324</v>
      </c>
      <c r="J91" s="109" t="s">
        <v>213</v>
      </c>
      <c r="K91" s="64"/>
      <c r="L91" s="64"/>
      <c r="M91" s="64"/>
    </row>
    <row r="92" spans="2:13" s="63" customFormat="1" x14ac:dyDescent="0.3">
      <c r="B92" s="88" t="s">
        <v>87</v>
      </c>
      <c r="C92" s="81" t="s">
        <v>4</v>
      </c>
      <c r="D92" s="51" t="s">
        <v>91</v>
      </c>
      <c r="E92" s="85">
        <v>42767</v>
      </c>
      <c r="F92" s="52">
        <v>734375.36</v>
      </c>
      <c r="G92" s="89" t="s">
        <v>318</v>
      </c>
      <c r="H92" s="46"/>
      <c r="I92" s="92">
        <f t="shared" si="3"/>
        <v>734375.36</v>
      </c>
      <c r="J92" s="109" t="s">
        <v>213</v>
      </c>
      <c r="K92" s="64"/>
      <c r="L92" s="64"/>
      <c r="M92" s="64"/>
    </row>
    <row r="93" spans="2:13" s="63" customFormat="1" x14ac:dyDescent="0.3">
      <c r="B93" s="88" t="s">
        <v>87</v>
      </c>
      <c r="C93" s="81" t="s">
        <v>4</v>
      </c>
      <c r="D93" s="51" t="s">
        <v>64</v>
      </c>
      <c r="E93" s="85">
        <v>42767</v>
      </c>
      <c r="F93" s="52">
        <v>1660679.84</v>
      </c>
      <c r="G93" s="89" t="s">
        <v>318</v>
      </c>
      <c r="H93" s="46"/>
      <c r="I93" s="92">
        <f t="shared" si="3"/>
        <v>1660679.84</v>
      </c>
      <c r="J93" s="109" t="s">
        <v>213</v>
      </c>
      <c r="K93" s="64"/>
      <c r="L93" s="64"/>
      <c r="M93" s="64"/>
    </row>
    <row r="94" spans="2:13" s="63" customFormat="1" x14ac:dyDescent="0.3">
      <c r="B94" s="88" t="s">
        <v>87</v>
      </c>
      <c r="C94" s="81" t="s">
        <v>4</v>
      </c>
      <c r="D94" s="51" t="s">
        <v>92</v>
      </c>
      <c r="E94" s="85">
        <v>42767</v>
      </c>
      <c r="F94" s="52">
        <v>346872.8</v>
      </c>
      <c r="G94" s="89" t="s">
        <v>318</v>
      </c>
      <c r="H94" s="46"/>
      <c r="I94" s="92">
        <f t="shared" si="3"/>
        <v>346872.8</v>
      </c>
      <c r="J94" s="109" t="s">
        <v>213</v>
      </c>
      <c r="K94" s="64"/>
      <c r="L94" s="64"/>
      <c r="M94" s="64"/>
    </row>
    <row r="95" spans="2:13" s="63" customFormat="1" x14ac:dyDescent="0.3">
      <c r="B95" s="88" t="s">
        <v>87</v>
      </c>
      <c r="C95" s="81" t="s">
        <v>4</v>
      </c>
      <c r="D95" s="51" t="s">
        <v>80</v>
      </c>
      <c r="E95" s="85">
        <v>42767</v>
      </c>
      <c r="F95" s="52">
        <v>346872.8</v>
      </c>
      <c r="G95" s="89" t="s">
        <v>318</v>
      </c>
      <c r="H95" s="46"/>
      <c r="I95" s="92">
        <f t="shared" si="3"/>
        <v>346872.8</v>
      </c>
      <c r="J95" s="109" t="s">
        <v>213</v>
      </c>
      <c r="K95" s="64"/>
      <c r="L95" s="64"/>
      <c r="M95" s="64"/>
    </row>
    <row r="96" spans="2:13" s="63" customFormat="1" x14ac:dyDescent="0.3">
      <c r="B96" s="88" t="s">
        <v>87</v>
      </c>
      <c r="C96" s="81" t="s">
        <v>4</v>
      </c>
      <c r="D96" s="51" t="s">
        <v>81</v>
      </c>
      <c r="E96" s="85">
        <v>42767</v>
      </c>
      <c r="F96" s="52">
        <v>346872.8</v>
      </c>
      <c r="G96" s="89" t="s">
        <v>318</v>
      </c>
      <c r="H96" s="46"/>
      <c r="I96" s="92">
        <f t="shared" si="3"/>
        <v>346872.8</v>
      </c>
      <c r="J96" s="109" t="s">
        <v>213</v>
      </c>
      <c r="K96" s="64"/>
      <c r="L96" s="64"/>
      <c r="M96" s="64"/>
    </row>
    <row r="97" spans="2:13" s="63" customFormat="1" x14ac:dyDescent="0.3">
      <c r="B97" s="88" t="s">
        <v>87</v>
      </c>
      <c r="C97" s="81" t="s">
        <v>4</v>
      </c>
      <c r="D97" s="51" t="s">
        <v>93</v>
      </c>
      <c r="E97" s="85">
        <v>42767</v>
      </c>
      <c r="F97" s="52">
        <v>346872.8</v>
      </c>
      <c r="G97" s="89" t="s">
        <v>318</v>
      </c>
      <c r="H97" s="46"/>
      <c r="I97" s="92">
        <f t="shared" si="3"/>
        <v>346872.8</v>
      </c>
      <c r="J97" s="109" t="s">
        <v>213</v>
      </c>
      <c r="K97" s="64"/>
      <c r="L97" s="64"/>
      <c r="M97" s="64"/>
    </row>
    <row r="98" spans="2:13" s="63" customFormat="1" x14ac:dyDescent="0.3">
      <c r="B98" s="88" t="s">
        <v>87</v>
      </c>
      <c r="C98" s="81" t="s">
        <v>4</v>
      </c>
      <c r="D98" s="51" t="s">
        <v>94</v>
      </c>
      <c r="E98" s="85">
        <v>42767</v>
      </c>
      <c r="F98" s="52">
        <v>346872.8</v>
      </c>
      <c r="G98" s="89" t="s">
        <v>318</v>
      </c>
      <c r="H98" s="46"/>
      <c r="I98" s="92">
        <f t="shared" si="3"/>
        <v>346872.8</v>
      </c>
      <c r="J98" s="109" t="s">
        <v>213</v>
      </c>
      <c r="K98" s="64"/>
      <c r="L98" s="64"/>
      <c r="M98" s="64"/>
    </row>
    <row r="99" spans="2:13" s="63" customFormat="1" x14ac:dyDescent="0.3">
      <c r="B99" s="88" t="s">
        <v>87</v>
      </c>
      <c r="C99" s="81" t="s">
        <v>4</v>
      </c>
      <c r="D99" s="51" t="s">
        <v>5</v>
      </c>
      <c r="E99" s="85">
        <v>42767</v>
      </c>
      <c r="F99" s="52">
        <v>480365.96</v>
      </c>
      <c r="G99" s="89" t="s">
        <v>318</v>
      </c>
      <c r="H99" s="46"/>
      <c r="I99" s="92">
        <f t="shared" si="3"/>
        <v>480365.96</v>
      </c>
      <c r="J99" s="109" t="s">
        <v>213</v>
      </c>
      <c r="K99" s="64"/>
      <c r="L99" s="64"/>
      <c r="M99" s="64"/>
    </row>
    <row r="100" spans="2:13" s="63" customFormat="1" x14ac:dyDescent="0.3">
      <c r="B100" s="88" t="s">
        <v>105</v>
      </c>
      <c r="C100" s="81" t="s">
        <v>106</v>
      </c>
      <c r="D100" s="89" t="s">
        <v>107</v>
      </c>
      <c r="E100" s="85">
        <v>42825</v>
      </c>
      <c r="F100" s="52">
        <v>57500</v>
      </c>
      <c r="G100" s="89" t="s">
        <v>318</v>
      </c>
      <c r="H100" s="46"/>
      <c r="I100" s="92">
        <f t="shared" si="3"/>
        <v>57500</v>
      </c>
      <c r="J100" s="109" t="s">
        <v>213</v>
      </c>
      <c r="K100" s="64"/>
      <c r="L100" s="64"/>
      <c r="M100" s="64"/>
    </row>
    <row r="101" spans="2:13" s="63" customFormat="1" x14ac:dyDescent="0.3">
      <c r="B101" s="88" t="s">
        <v>105</v>
      </c>
      <c r="C101" s="81" t="s">
        <v>106</v>
      </c>
      <c r="D101" s="89" t="s">
        <v>108</v>
      </c>
      <c r="E101" s="85">
        <v>42825</v>
      </c>
      <c r="F101" s="52">
        <v>152500</v>
      </c>
      <c r="G101" s="89" t="s">
        <v>318</v>
      </c>
      <c r="H101" s="46"/>
      <c r="I101" s="92">
        <f t="shared" si="3"/>
        <v>152500</v>
      </c>
      <c r="J101" s="109" t="s">
        <v>213</v>
      </c>
      <c r="K101" s="64"/>
      <c r="L101" s="64"/>
      <c r="M101" s="64"/>
    </row>
    <row r="102" spans="2:13" s="63" customFormat="1" x14ac:dyDescent="0.3">
      <c r="B102" s="88" t="s">
        <v>105</v>
      </c>
      <c r="C102" s="81" t="s">
        <v>106</v>
      </c>
      <c r="D102" s="89" t="s">
        <v>31</v>
      </c>
      <c r="E102" s="85">
        <v>42825</v>
      </c>
      <c r="F102" s="52">
        <v>52500</v>
      </c>
      <c r="G102" s="89" t="s">
        <v>318</v>
      </c>
      <c r="H102" s="46"/>
      <c r="I102" s="92">
        <f t="shared" si="3"/>
        <v>52500</v>
      </c>
      <c r="J102" s="109" t="s">
        <v>213</v>
      </c>
      <c r="K102" s="64"/>
      <c r="L102" s="64"/>
      <c r="M102" s="64"/>
    </row>
    <row r="103" spans="2:13" s="63" customFormat="1" x14ac:dyDescent="0.3">
      <c r="B103" s="88" t="s">
        <v>109</v>
      </c>
      <c r="C103" s="81" t="s">
        <v>110</v>
      </c>
      <c r="D103" s="89" t="s">
        <v>111</v>
      </c>
      <c r="E103" s="86">
        <v>42842</v>
      </c>
      <c r="F103" s="53">
        <v>64310</v>
      </c>
      <c r="G103" s="89" t="s">
        <v>318</v>
      </c>
      <c r="H103" s="46"/>
      <c r="I103" s="92">
        <f t="shared" si="3"/>
        <v>64310</v>
      </c>
      <c r="J103" s="109" t="s">
        <v>213</v>
      </c>
      <c r="K103" s="64"/>
      <c r="L103" s="64"/>
      <c r="M103" s="64"/>
    </row>
    <row r="104" spans="2:13" x14ac:dyDescent="0.3">
      <c r="B104" s="90" t="s">
        <v>115</v>
      </c>
      <c r="C104" s="81" t="s">
        <v>116</v>
      </c>
      <c r="D104" s="84" t="s">
        <v>117</v>
      </c>
      <c r="E104" s="85">
        <v>42909</v>
      </c>
      <c r="F104" s="48">
        <v>184080</v>
      </c>
      <c r="G104" s="89" t="s">
        <v>318</v>
      </c>
      <c r="H104" s="46"/>
      <c r="I104" s="92">
        <f t="shared" si="3"/>
        <v>184080</v>
      </c>
      <c r="J104" s="109" t="s">
        <v>213</v>
      </c>
      <c r="K104" s="67"/>
      <c r="L104" s="67"/>
      <c r="M104" s="67"/>
    </row>
    <row r="105" spans="2:13" s="63" customFormat="1" x14ac:dyDescent="0.3">
      <c r="B105" s="87" t="s">
        <v>118</v>
      </c>
      <c r="C105" s="81" t="s">
        <v>119</v>
      </c>
      <c r="D105" s="84" t="s">
        <v>120</v>
      </c>
      <c r="E105" s="85">
        <v>43011</v>
      </c>
      <c r="F105" s="48">
        <v>70800</v>
      </c>
      <c r="G105" s="89" t="s">
        <v>318</v>
      </c>
      <c r="H105" s="46"/>
      <c r="I105" s="92">
        <f t="shared" si="3"/>
        <v>70800</v>
      </c>
      <c r="J105" s="109" t="s">
        <v>213</v>
      </c>
      <c r="K105" s="64"/>
      <c r="L105" s="64"/>
      <c r="M105" s="64"/>
    </row>
    <row r="106" spans="2:13" s="63" customFormat="1" x14ac:dyDescent="0.3">
      <c r="B106" s="83" t="s">
        <v>121</v>
      </c>
      <c r="C106" s="81" t="s">
        <v>116</v>
      </c>
      <c r="D106" s="84" t="s">
        <v>122</v>
      </c>
      <c r="E106" s="85">
        <v>43040</v>
      </c>
      <c r="F106" s="48">
        <v>116820</v>
      </c>
      <c r="G106" s="89" t="s">
        <v>318</v>
      </c>
      <c r="H106" s="46"/>
      <c r="I106" s="92">
        <f t="shared" si="3"/>
        <v>116820</v>
      </c>
      <c r="J106" s="109" t="s">
        <v>213</v>
      </c>
      <c r="K106" s="64"/>
      <c r="L106" s="64"/>
      <c r="M106" s="64"/>
    </row>
    <row r="107" spans="2:13" s="63" customFormat="1" x14ac:dyDescent="0.3">
      <c r="B107" s="83" t="s">
        <v>121</v>
      </c>
      <c r="C107" s="81" t="s">
        <v>116</v>
      </c>
      <c r="D107" s="84" t="s">
        <v>123</v>
      </c>
      <c r="E107" s="85">
        <v>43059</v>
      </c>
      <c r="F107" s="48">
        <v>116820</v>
      </c>
      <c r="G107" s="89" t="s">
        <v>318</v>
      </c>
      <c r="H107" s="46"/>
      <c r="I107" s="92">
        <f t="shared" si="3"/>
        <v>116820</v>
      </c>
      <c r="J107" s="109" t="s">
        <v>213</v>
      </c>
      <c r="K107" s="64"/>
      <c r="L107" s="64"/>
      <c r="M107" s="64"/>
    </row>
    <row r="108" spans="2:13" s="63" customFormat="1" x14ac:dyDescent="0.3">
      <c r="B108" s="83" t="s">
        <v>121</v>
      </c>
      <c r="C108" s="81" t="s">
        <v>116</v>
      </c>
      <c r="D108" s="84" t="s">
        <v>124</v>
      </c>
      <c r="E108" s="85">
        <v>43059</v>
      </c>
      <c r="F108" s="48">
        <v>77880</v>
      </c>
      <c r="G108" s="89" t="s">
        <v>318</v>
      </c>
      <c r="H108" s="46"/>
      <c r="I108" s="92">
        <f t="shared" si="3"/>
        <v>77880</v>
      </c>
      <c r="J108" s="109" t="s">
        <v>213</v>
      </c>
      <c r="K108" s="64"/>
      <c r="L108" s="64"/>
      <c r="M108" s="64"/>
    </row>
    <row r="109" spans="2:13" s="63" customFormat="1" x14ac:dyDescent="0.3">
      <c r="B109" s="88" t="s">
        <v>125</v>
      </c>
      <c r="C109" s="91" t="s">
        <v>126</v>
      </c>
      <c r="D109" s="89" t="s">
        <v>127</v>
      </c>
      <c r="E109" s="85">
        <v>43066</v>
      </c>
      <c r="F109" s="92">
        <v>851236.07</v>
      </c>
      <c r="G109" s="89" t="s">
        <v>318</v>
      </c>
      <c r="H109" s="46"/>
      <c r="I109" s="92">
        <f t="shared" si="3"/>
        <v>851236.07</v>
      </c>
      <c r="J109" s="109" t="s">
        <v>213</v>
      </c>
      <c r="K109" s="64"/>
      <c r="L109" s="64"/>
      <c r="M109" s="64"/>
    </row>
    <row r="110" spans="2:13" s="63" customFormat="1" x14ac:dyDescent="0.3">
      <c r="B110" s="88" t="s">
        <v>128</v>
      </c>
      <c r="C110" s="81" t="s">
        <v>4</v>
      </c>
      <c r="D110" s="89" t="s">
        <v>129</v>
      </c>
      <c r="E110" s="86">
        <v>43070</v>
      </c>
      <c r="F110" s="53">
        <v>135600.15</v>
      </c>
      <c r="G110" s="89" t="s">
        <v>318</v>
      </c>
      <c r="H110" s="46"/>
      <c r="I110" s="92">
        <f t="shared" si="3"/>
        <v>135600.15</v>
      </c>
      <c r="J110" s="109" t="s">
        <v>213</v>
      </c>
      <c r="K110" s="64"/>
      <c r="L110" s="64"/>
      <c r="M110" s="64"/>
    </row>
    <row r="111" spans="2:13" s="63" customFormat="1" x14ac:dyDescent="0.3">
      <c r="B111" s="88" t="s">
        <v>130</v>
      </c>
      <c r="C111" s="81" t="s">
        <v>30</v>
      </c>
      <c r="D111" s="89" t="s">
        <v>47</v>
      </c>
      <c r="E111" s="85">
        <v>43279</v>
      </c>
      <c r="F111" s="53">
        <v>118000</v>
      </c>
      <c r="G111" s="89" t="s">
        <v>318</v>
      </c>
      <c r="H111" s="46"/>
      <c r="I111" s="92">
        <f t="shared" si="3"/>
        <v>118000</v>
      </c>
      <c r="J111" s="109" t="s">
        <v>213</v>
      </c>
      <c r="K111" s="64"/>
      <c r="L111" s="64"/>
      <c r="M111" s="64"/>
    </row>
    <row r="112" spans="2:13" s="63" customFormat="1" x14ac:dyDescent="0.3">
      <c r="B112" s="87" t="s">
        <v>131</v>
      </c>
      <c r="C112" s="81" t="s">
        <v>4</v>
      </c>
      <c r="D112" s="84" t="s">
        <v>132</v>
      </c>
      <c r="E112" s="85">
        <v>43283</v>
      </c>
      <c r="F112" s="48">
        <v>600006.40000000002</v>
      </c>
      <c r="G112" s="89" t="s">
        <v>318</v>
      </c>
      <c r="H112" s="46"/>
      <c r="I112" s="92">
        <f t="shared" si="3"/>
        <v>600006.40000000002</v>
      </c>
      <c r="J112" s="109" t="s">
        <v>213</v>
      </c>
      <c r="K112" s="64"/>
      <c r="L112" s="64"/>
      <c r="M112" s="64"/>
    </row>
    <row r="113" spans="2:13" s="63" customFormat="1" x14ac:dyDescent="0.3">
      <c r="B113" s="88" t="s">
        <v>133</v>
      </c>
      <c r="C113" s="93" t="s">
        <v>30</v>
      </c>
      <c r="D113" s="89" t="s">
        <v>65</v>
      </c>
      <c r="E113" s="94">
        <v>43296</v>
      </c>
      <c r="F113" s="92">
        <v>283200</v>
      </c>
      <c r="G113" s="89" t="s">
        <v>318</v>
      </c>
      <c r="H113" s="46"/>
      <c r="I113" s="92">
        <f t="shared" si="3"/>
        <v>283200</v>
      </c>
      <c r="J113" s="109" t="s">
        <v>213</v>
      </c>
      <c r="K113" s="64"/>
      <c r="L113" s="64"/>
      <c r="M113" s="64"/>
    </row>
    <row r="114" spans="2:13" s="63" customFormat="1" x14ac:dyDescent="0.3">
      <c r="B114" s="90" t="s">
        <v>134</v>
      </c>
      <c r="C114" s="81" t="s">
        <v>4</v>
      </c>
      <c r="D114" s="84" t="s">
        <v>90</v>
      </c>
      <c r="E114" s="85">
        <v>43418</v>
      </c>
      <c r="F114" s="49">
        <v>60333.4</v>
      </c>
      <c r="G114" s="89" t="s">
        <v>318</v>
      </c>
      <c r="H114" s="46"/>
      <c r="I114" s="92">
        <f t="shared" si="3"/>
        <v>60333.4</v>
      </c>
      <c r="J114" s="109" t="s">
        <v>213</v>
      </c>
      <c r="K114" s="64"/>
      <c r="L114" s="64"/>
      <c r="M114" s="64"/>
    </row>
    <row r="115" spans="2:13" s="63" customFormat="1" x14ac:dyDescent="0.3">
      <c r="B115" s="90" t="s">
        <v>134</v>
      </c>
      <c r="C115" s="81" t="s">
        <v>4</v>
      </c>
      <c r="D115" s="84" t="s">
        <v>135</v>
      </c>
      <c r="E115" s="86">
        <v>43431</v>
      </c>
      <c r="F115" s="49">
        <v>50976</v>
      </c>
      <c r="G115" s="89" t="s">
        <v>318</v>
      </c>
      <c r="H115" s="46"/>
      <c r="I115" s="92">
        <f t="shared" si="3"/>
        <v>50976</v>
      </c>
      <c r="J115" s="109" t="s">
        <v>213</v>
      </c>
      <c r="K115" s="64"/>
      <c r="L115" s="64"/>
      <c r="M115" s="64"/>
    </row>
    <row r="116" spans="2:13" s="63" customFormat="1" x14ac:dyDescent="0.3">
      <c r="B116" s="95" t="s">
        <v>253</v>
      </c>
      <c r="C116" s="81" t="s">
        <v>43</v>
      </c>
      <c r="D116" s="51" t="s">
        <v>57</v>
      </c>
      <c r="E116" s="96">
        <v>43451</v>
      </c>
      <c r="F116" s="52">
        <v>47200</v>
      </c>
      <c r="G116" s="89" t="s">
        <v>318</v>
      </c>
      <c r="H116" s="46"/>
      <c r="I116" s="92">
        <f t="shared" si="3"/>
        <v>47200</v>
      </c>
      <c r="J116" s="109" t="s">
        <v>213</v>
      </c>
      <c r="K116" s="64"/>
      <c r="L116" s="64"/>
      <c r="M116" s="64"/>
    </row>
    <row r="117" spans="2:13" s="63" customFormat="1" x14ac:dyDescent="0.3">
      <c r="B117" s="90" t="s">
        <v>137</v>
      </c>
      <c r="C117" s="81" t="s">
        <v>110</v>
      </c>
      <c r="D117" s="84" t="s">
        <v>138</v>
      </c>
      <c r="E117" s="86">
        <v>43474</v>
      </c>
      <c r="F117" s="49">
        <v>15576</v>
      </c>
      <c r="G117" s="89" t="s">
        <v>318</v>
      </c>
      <c r="H117" s="46"/>
      <c r="I117" s="92">
        <f t="shared" si="3"/>
        <v>15576</v>
      </c>
      <c r="J117" s="109" t="s">
        <v>213</v>
      </c>
      <c r="K117" s="64"/>
      <c r="L117" s="64"/>
      <c r="M117" s="64"/>
    </row>
    <row r="118" spans="2:13" s="63" customFormat="1" x14ac:dyDescent="0.3">
      <c r="B118" s="97" t="s">
        <v>139</v>
      </c>
      <c r="C118" s="81" t="s">
        <v>140</v>
      </c>
      <c r="D118" s="89" t="s">
        <v>67</v>
      </c>
      <c r="E118" s="85">
        <v>43539</v>
      </c>
      <c r="F118" s="52">
        <v>48915.75</v>
      </c>
      <c r="G118" s="89" t="s">
        <v>318</v>
      </c>
      <c r="H118" s="46"/>
      <c r="I118" s="92">
        <f t="shared" si="3"/>
        <v>48915.75</v>
      </c>
      <c r="J118" s="109" t="s">
        <v>213</v>
      </c>
      <c r="K118" s="64"/>
      <c r="L118" s="64"/>
      <c r="M118" s="64"/>
    </row>
    <row r="119" spans="2:13" s="63" customFormat="1" x14ac:dyDescent="0.3">
      <c r="B119" s="97" t="s">
        <v>139</v>
      </c>
      <c r="C119" s="81" t="s">
        <v>140</v>
      </c>
      <c r="D119" s="89" t="s">
        <v>72</v>
      </c>
      <c r="E119" s="85">
        <v>43539</v>
      </c>
      <c r="F119" s="52">
        <v>2865040.68</v>
      </c>
      <c r="G119" s="89" t="s">
        <v>318</v>
      </c>
      <c r="H119" s="46"/>
      <c r="I119" s="92">
        <f t="shared" si="3"/>
        <v>2865040.68</v>
      </c>
      <c r="J119" s="109" t="s">
        <v>213</v>
      </c>
      <c r="K119" s="64"/>
      <c r="L119" s="64"/>
      <c r="M119" s="64"/>
    </row>
    <row r="120" spans="2:13" s="63" customFormat="1" x14ac:dyDescent="0.3">
      <c r="B120" s="90" t="s">
        <v>141</v>
      </c>
      <c r="C120" s="81" t="s">
        <v>4</v>
      </c>
      <c r="D120" s="84" t="s">
        <v>96</v>
      </c>
      <c r="E120" s="85">
        <v>43617</v>
      </c>
      <c r="F120" s="48">
        <v>145140</v>
      </c>
      <c r="G120" s="89" t="s">
        <v>318</v>
      </c>
      <c r="H120" s="46"/>
      <c r="I120" s="92">
        <f t="shared" si="3"/>
        <v>145140</v>
      </c>
      <c r="J120" s="109" t="s">
        <v>213</v>
      </c>
      <c r="K120" s="64"/>
      <c r="L120" s="64"/>
      <c r="M120" s="64"/>
    </row>
    <row r="121" spans="2:13" s="63" customFormat="1" x14ac:dyDescent="0.3">
      <c r="B121" s="97" t="s">
        <v>142</v>
      </c>
      <c r="C121" s="81" t="s">
        <v>143</v>
      </c>
      <c r="D121" s="50" t="s">
        <v>64</v>
      </c>
      <c r="E121" s="85">
        <v>43677</v>
      </c>
      <c r="F121" s="52">
        <v>10384</v>
      </c>
      <c r="G121" s="89" t="s">
        <v>318</v>
      </c>
      <c r="H121" s="46"/>
      <c r="I121" s="92">
        <f t="shared" si="3"/>
        <v>10384</v>
      </c>
      <c r="J121" s="109" t="s">
        <v>213</v>
      </c>
      <c r="K121" s="64"/>
      <c r="L121" s="64"/>
      <c r="M121" s="64"/>
    </row>
    <row r="122" spans="2:13" s="63" customFormat="1" x14ac:dyDescent="0.3">
      <c r="B122" s="87" t="s">
        <v>232</v>
      </c>
      <c r="C122" s="81" t="s">
        <v>148</v>
      </c>
      <c r="D122" s="98" t="s">
        <v>149</v>
      </c>
      <c r="E122" s="85">
        <v>43830</v>
      </c>
      <c r="F122" s="45">
        <v>866396776.71000004</v>
      </c>
      <c r="G122" s="89" t="s">
        <v>318</v>
      </c>
      <c r="H122" s="46">
        <v>691239461.29999995</v>
      </c>
      <c r="I122" s="92">
        <f t="shared" si="3"/>
        <v>175157315.41000009</v>
      </c>
      <c r="J122" s="109" t="s">
        <v>213</v>
      </c>
      <c r="K122" s="64"/>
      <c r="L122" s="64"/>
      <c r="M122" s="64"/>
    </row>
    <row r="123" spans="2:13" s="63" customFormat="1" x14ac:dyDescent="0.3">
      <c r="B123" s="83" t="s">
        <v>144</v>
      </c>
      <c r="C123" s="81" t="s">
        <v>145</v>
      </c>
      <c r="D123" s="84" t="s">
        <v>146</v>
      </c>
      <c r="E123" s="82">
        <v>43830</v>
      </c>
      <c r="F123" s="49">
        <v>600785.19999999995</v>
      </c>
      <c r="G123" s="89" t="s">
        <v>318</v>
      </c>
      <c r="H123" s="46"/>
      <c r="I123" s="92">
        <f t="shared" si="3"/>
        <v>600785.19999999995</v>
      </c>
      <c r="J123" s="109" t="s">
        <v>213</v>
      </c>
      <c r="K123" s="64"/>
      <c r="L123" s="64"/>
      <c r="M123" s="64"/>
    </row>
    <row r="124" spans="2:13" s="63" customFormat="1" x14ac:dyDescent="0.3">
      <c r="B124" s="83" t="s">
        <v>150</v>
      </c>
      <c r="C124" s="81" t="s">
        <v>151</v>
      </c>
      <c r="D124" s="50" t="s">
        <v>152</v>
      </c>
      <c r="E124" s="82">
        <v>43847</v>
      </c>
      <c r="F124" s="48">
        <v>261960</v>
      </c>
      <c r="G124" s="89" t="s">
        <v>318</v>
      </c>
      <c r="H124" s="46"/>
      <c r="I124" s="92">
        <f t="shared" si="3"/>
        <v>261960</v>
      </c>
      <c r="J124" s="109" t="s">
        <v>213</v>
      </c>
      <c r="K124" s="64"/>
      <c r="L124" s="64"/>
      <c r="M124" s="64"/>
    </row>
    <row r="125" spans="2:13" s="63" customFormat="1" x14ac:dyDescent="0.3">
      <c r="B125" s="83" t="s">
        <v>144</v>
      </c>
      <c r="C125" s="81" t="s">
        <v>145</v>
      </c>
      <c r="D125" s="84" t="s">
        <v>153</v>
      </c>
      <c r="E125" s="82">
        <v>43878</v>
      </c>
      <c r="F125" s="49">
        <v>18880</v>
      </c>
      <c r="G125" s="89" t="s">
        <v>318</v>
      </c>
      <c r="H125" s="46"/>
      <c r="I125" s="92">
        <f t="shared" si="3"/>
        <v>18880</v>
      </c>
      <c r="J125" s="109" t="s">
        <v>213</v>
      </c>
      <c r="K125" s="64"/>
      <c r="L125" s="64"/>
      <c r="M125" s="64"/>
    </row>
    <row r="126" spans="2:13" s="63" customFormat="1" x14ac:dyDescent="0.3">
      <c r="B126" s="87" t="s">
        <v>156</v>
      </c>
      <c r="C126" s="81" t="s">
        <v>157</v>
      </c>
      <c r="D126" s="89" t="s">
        <v>158</v>
      </c>
      <c r="E126" s="82">
        <v>44009</v>
      </c>
      <c r="F126" s="53">
        <v>740013</v>
      </c>
      <c r="G126" s="89" t="s">
        <v>318</v>
      </c>
      <c r="H126" s="46"/>
      <c r="I126" s="92">
        <f t="shared" si="3"/>
        <v>740013</v>
      </c>
      <c r="J126" s="109" t="s">
        <v>213</v>
      </c>
      <c r="K126" s="64"/>
      <c r="L126" s="64"/>
      <c r="M126" s="64"/>
    </row>
    <row r="127" spans="2:13" s="63" customFormat="1" x14ac:dyDescent="0.3">
      <c r="B127" s="87" t="s">
        <v>154</v>
      </c>
      <c r="C127" s="81" t="s">
        <v>148</v>
      </c>
      <c r="D127" s="98" t="s">
        <v>155</v>
      </c>
      <c r="E127" s="85">
        <v>44012</v>
      </c>
      <c r="F127" s="48">
        <v>563287729.38999999</v>
      </c>
      <c r="G127" s="89" t="s">
        <v>318</v>
      </c>
      <c r="H127" s="46">
        <v>299996015.88</v>
      </c>
      <c r="I127" s="92">
        <f t="shared" si="3"/>
        <v>263291713.50999999</v>
      </c>
      <c r="J127" s="109" t="s">
        <v>213</v>
      </c>
      <c r="K127" s="64"/>
      <c r="L127" s="64"/>
      <c r="M127" s="64"/>
    </row>
    <row r="128" spans="2:13" s="63" customFormat="1" x14ac:dyDescent="0.3">
      <c r="B128" s="88" t="s">
        <v>159</v>
      </c>
      <c r="C128" s="81" t="s">
        <v>106</v>
      </c>
      <c r="D128" s="89" t="s">
        <v>160</v>
      </c>
      <c r="E128" s="82">
        <v>44028</v>
      </c>
      <c r="F128" s="52">
        <v>70800</v>
      </c>
      <c r="G128" s="89" t="s">
        <v>318</v>
      </c>
      <c r="H128" s="46"/>
      <c r="I128" s="92">
        <f t="shared" si="3"/>
        <v>70800</v>
      </c>
      <c r="J128" s="109" t="s">
        <v>213</v>
      </c>
      <c r="K128" s="64"/>
      <c r="L128" s="64"/>
      <c r="M128" s="64"/>
    </row>
    <row r="129" spans="2:13" s="63" customFormat="1" x14ac:dyDescent="0.3">
      <c r="B129" s="88" t="s">
        <v>161</v>
      </c>
      <c r="C129" s="81" t="s">
        <v>162</v>
      </c>
      <c r="D129" s="89" t="s">
        <v>163</v>
      </c>
      <c r="E129" s="82">
        <v>44044</v>
      </c>
      <c r="F129" s="53">
        <v>1048550</v>
      </c>
      <c r="G129" s="89" t="s">
        <v>318</v>
      </c>
      <c r="H129" s="46"/>
      <c r="I129" s="92">
        <f t="shared" si="3"/>
        <v>1048550</v>
      </c>
      <c r="J129" s="109" t="s">
        <v>213</v>
      </c>
      <c r="K129" s="64"/>
      <c r="L129" s="64"/>
      <c r="M129" s="64"/>
    </row>
    <row r="130" spans="2:13" s="63" customFormat="1" x14ac:dyDescent="0.3">
      <c r="B130" s="88" t="s">
        <v>164</v>
      </c>
      <c r="C130" s="81" t="s">
        <v>106</v>
      </c>
      <c r="D130" s="89" t="s">
        <v>165</v>
      </c>
      <c r="E130" s="99">
        <v>44104</v>
      </c>
      <c r="F130" s="49">
        <v>69620</v>
      </c>
      <c r="G130" s="89" t="s">
        <v>318</v>
      </c>
      <c r="H130" s="46"/>
      <c r="I130" s="92">
        <f t="shared" si="3"/>
        <v>69620</v>
      </c>
      <c r="J130" s="109" t="s">
        <v>213</v>
      </c>
      <c r="K130" s="64"/>
      <c r="L130" s="64"/>
      <c r="M130" s="64"/>
    </row>
    <row r="131" spans="2:13" s="63" customFormat="1" x14ac:dyDescent="0.3">
      <c r="B131" s="88" t="s">
        <v>166</v>
      </c>
      <c r="C131" s="81" t="s">
        <v>106</v>
      </c>
      <c r="D131" s="51" t="s">
        <v>104</v>
      </c>
      <c r="E131" s="82">
        <v>44104</v>
      </c>
      <c r="F131" s="52">
        <v>180000</v>
      </c>
      <c r="G131" s="89" t="s">
        <v>318</v>
      </c>
      <c r="H131" s="46"/>
      <c r="I131" s="92">
        <f t="shared" si="3"/>
        <v>180000</v>
      </c>
      <c r="J131" s="109" t="s">
        <v>213</v>
      </c>
      <c r="K131" s="64"/>
      <c r="L131" s="64"/>
      <c r="M131" s="64"/>
    </row>
    <row r="132" spans="2:13" s="63" customFormat="1" x14ac:dyDescent="0.3">
      <c r="B132" s="83" t="s">
        <v>167</v>
      </c>
      <c r="C132" s="81" t="s">
        <v>110</v>
      </c>
      <c r="D132" s="89" t="s">
        <v>168</v>
      </c>
      <c r="E132" s="82">
        <v>44131</v>
      </c>
      <c r="F132" s="48">
        <v>280000</v>
      </c>
      <c r="G132" s="89" t="s">
        <v>318</v>
      </c>
      <c r="H132" s="46"/>
      <c r="I132" s="92">
        <f t="shared" si="3"/>
        <v>280000</v>
      </c>
      <c r="J132" s="109" t="s">
        <v>213</v>
      </c>
      <c r="K132" s="64"/>
      <c r="L132" s="64"/>
      <c r="M132" s="64"/>
    </row>
    <row r="133" spans="2:13" s="63" customFormat="1" x14ac:dyDescent="0.3">
      <c r="B133" s="88" t="s">
        <v>169</v>
      </c>
      <c r="C133" s="81" t="s">
        <v>170</v>
      </c>
      <c r="D133" s="89" t="s">
        <v>89</v>
      </c>
      <c r="E133" s="100">
        <v>44136</v>
      </c>
      <c r="F133" s="49">
        <v>1014603.06</v>
      </c>
      <c r="G133" s="89" t="s">
        <v>318</v>
      </c>
      <c r="H133" s="46"/>
      <c r="I133" s="92">
        <f t="shared" si="3"/>
        <v>1014603.06</v>
      </c>
      <c r="J133" s="109" t="s">
        <v>213</v>
      </c>
      <c r="K133" s="64"/>
      <c r="L133" s="64"/>
      <c r="M133" s="64"/>
    </row>
    <row r="134" spans="2:13" s="63" customFormat="1" x14ac:dyDescent="0.3">
      <c r="B134" s="83" t="s">
        <v>141</v>
      </c>
      <c r="C134" s="81" t="s">
        <v>4</v>
      </c>
      <c r="D134" s="84" t="s">
        <v>171</v>
      </c>
      <c r="E134" s="82">
        <v>44140</v>
      </c>
      <c r="F134" s="48">
        <v>437780</v>
      </c>
      <c r="G134" s="89" t="s">
        <v>318</v>
      </c>
      <c r="H134" s="46"/>
      <c r="I134" s="92">
        <f t="shared" si="3"/>
        <v>437780</v>
      </c>
      <c r="J134" s="109" t="s">
        <v>213</v>
      </c>
      <c r="K134" s="64"/>
      <c r="L134" s="64"/>
      <c r="M134" s="64"/>
    </row>
    <row r="135" spans="2:13" s="63" customFormat="1" x14ac:dyDescent="0.3">
      <c r="B135" s="97" t="s">
        <v>172</v>
      </c>
      <c r="C135" s="81" t="s">
        <v>173</v>
      </c>
      <c r="D135" s="84">
        <v>749161668</v>
      </c>
      <c r="E135" s="82">
        <v>44166</v>
      </c>
      <c r="F135" s="53">
        <v>394242.96</v>
      </c>
      <c r="G135" s="89" t="s">
        <v>318</v>
      </c>
      <c r="H135" s="46"/>
      <c r="I135" s="92">
        <f t="shared" si="3"/>
        <v>394242.96</v>
      </c>
      <c r="J135" s="109" t="s">
        <v>213</v>
      </c>
      <c r="K135" s="64"/>
      <c r="L135" s="64"/>
      <c r="M135" s="64"/>
    </row>
    <row r="136" spans="2:13" s="63" customFormat="1" x14ac:dyDescent="0.3">
      <c r="B136" s="97" t="s">
        <v>172</v>
      </c>
      <c r="C136" s="81" t="s">
        <v>173</v>
      </c>
      <c r="D136" s="84">
        <v>750478981</v>
      </c>
      <c r="E136" s="82">
        <v>44166</v>
      </c>
      <c r="F136" s="53">
        <v>421513.88</v>
      </c>
      <c r="G136" s="89" t="s">
        <v>318</v>
      </c>
      <c r="H136" s="46"/>
      <c r="I136" s="92">
        <f t="shared" si="3"/>
        <v>421513.88</v>
      </c>
      <c r="J136" s="109" t="s">
        <v>213</v>
      </c>
      <c r="K136" s="64"/>
      <c r="L136" s="64"/>
      <c r="M136" s="64"/>
    </row>
    <row r="137" spans="2:13" s="63" customFormat="1" x14ac:dyDescent="0.3">
      <c r="B137" s="97" t="s">
        <v>172</v>
      </c>
      <c r="C137" s="81" t="s">
        <v>173</v>
      </c>
      <c r="D137" s="84">
        <v>754589905</v>
      </c>
      <c r="E137" s="82">
        <v>44166</v>
      </c>
      <c r="F137" s="53">
        <v>556850.63</v>
      </c>
      <c r="G137" s="89" t="s">
        <v>318</v>
      </c>
      <c r="H137" s="46"/>
      <c r="I137" s="92">
        <f t="shared" si="3"/>
        <v>556850.63</v>
      </c>
      <c r="J137" s="109" t="s">
        <v>213</v>
      </c>
      <c r="K137" s="64"/>
      <c r="L137" s="64"/>
      <c r="M137" s="64"/>
    </row>
    <row r="138" spans="2:13" s="63" customFormat="1" x14ac:dyDescent="0.3">
      <c r="B138" s="97" t="s">
        <v>172</v>
      </c>
      <c r="C138" s="81" t="s">
        <v>173</v>
      </c>
      <c r="D138" s="84">
        <v>758498492</v>
      </c>
      <c r="E138" s="82">
        <v>44166</v>
      </c>
      <c r="F138" s="53">
        <v>87182.55</v>
      </c>
      <c r="G138" s="89" t="s">
        <v>318</v>
      </c>
      <c r="H138" s="46"/>
      <c r="I138" s="92">
        <f t="shared" si="3"/>
        <v>87182.55</v>
      </c>
      <c r="J138" s="109" t="s">
        <v>213</v>
      </c>
      <c r="K138" s="64"/>
      <c r="L138" s="64"/>
      <c r="M138" s="64"/>
    </row>
    <row r="139" spans="2:13" s="63" customFormat="1" x14ac:dyDescent="0.3">
      <c r="B139" s="97" t="s">
        <v>172</v>
      </c>
      <c r="C139" s="81" t="s">
        <v>173</v>
      </c>
      <c r="D139" s="84">
        <v>758831486</v>
      </c>
      <c r="E139" s="82">
        <v>44166</v>
      </c>
      <c r="F139" s="53">
        <v>48327.56</v>
      </c>
      <c r="G139" s="89" t="s">
        <v>318</v>
      </c>
      <c r="H139" s="46"/>
      <c r="I139" s="92">
        <f t="shared" si="3"/>
        <v>48327.56</v>
      </c>
      <c r="J139" s="109" t="s">
        <v>213</v>
      </c>
      <c r="K139" s="64"/>
      <c r="L139" s="64"/>
      <c r="M139" s="64"/>
    </row>
    <row r="140" spans="2:13" s="63" customFormat="1" x14ac:dyDescent="0.3">
      <c r="B140" s="97" t="s">
        <v>172</v>
      </c>
      <c r="C140" s="81" t="s">
        <v>173</v>
      </c>
      <c r="D140" s="89">
        <v>759584761</v>
      </c>
      <c r="E140" s="82">
        <v>44166</v>
      </c>
      <c r="F140" s="53">
        <v>103017.72</v>
      </c>
      <c r="G140" s="89" t="s">
        <v>318</v>
      </c>
      <c r="H140" s="46"/>
      <c r="I140" s="92">
        <f t="shared" si="3"/>
        <v>103017.72</v>
      </c>
      <c r="J140" s="109" t="s">
        <v>213</v>
      </c>
      <c r="K140" s="64"/>
      <c r="L140" s="64"/>
      <c r="M140" s="64"/>
    </row>
    <row r="141" spans="2:13" s="63" customFormat="1" x14ac:dyDescent="0.3">
      <c r="B141" s="97" t="s">
        <v>172</v>
      </c>
      <c r="C141" s="81" t="s">
        <v>173</v>
      </c>
      <c r="D141" s="84">
        <v>767515299</v>
      </c>
      <c r="E141" s="82">
        <v>44166</v>
      </c>
      <c r="F141" s="53">
        <v>179248.27</v>
      </c>
      <c r="G141" s="89" t="s">
        <v>318</v>
      </c>
      <c r="H141" s="46"/>
      <c r="I141" s="92">
        <f t="shared" si="3"/>
        <v>179248.27</v>
      </c>
      <c r="J141" s="109" t="s">
        <v>213</v>
      </c>
      <c r="K141" s="64"/>
      <c r="L141" s="64"/>
      <c r="M141" s="64"/>
    </row>
    <row r="142" spans="2:13" s="63" customFormat="1" x14ac:dyDescent="0.3">
      <c r="B142" s="101" t="s">
        <v>174</v>
      </c>
      <c r="C142" s="81" t="s">
        <v>106</v>
      </c>
      <c r="D142" s="51" t="s">
        <v>175</v>
      </c>
      <c r="E142" s="96">
        <v>44166</v>
      </c>
      <c r="F142" s="48">
        <v>148644.03</v>
      </c>
      <c r="G142" s="89" t="s">
        <v>318</v>
      </c>
      <c r="H142" s="46"/>
      <c r="I142" s="92">
        <f t="shared" si="3"/>
        <v>148644.03</v>
      </c>
      <c r="J142" s="109" t="s">
        <v>213</v>
      </c>
      <c r="K142" s="64"/>
      <c r="L142" s="64"/>
      <c r="M142" s="64"/>
    </row>
    <row r="143" spans="2:13" s="63" customFormat="1" ht="16.5" customHeight="1" x14ac:dyDescent="0.3">
      <c r="B143" s="97" t="s">
        <v>176</v>
      </c>
      <c r="C143" s="81" t="s">
        <v>4</v>
      </c>
      <c r="D143" s="89" t="s">
        <v>57</v>
      </c>
      <c r="E143" s="82">
        <v>116874</v>
      </c>
      <c r="F143" s="48">
        <v>23600</v>
      </c>
      <c r="G143" s="89" t="s">
        <v>318</v>
      </c>
      <c r="H143" s="46"/>
      <c r="I143" s="92">
        <f t="shared" si="3"/>
        <v>23600</v>
      </c>
      <c r="J143" s="109" t="s">
        <v>213</v>
      </c>
      <c r="K143" s="64"/>
      <c r="L143" s="64"/>
      <c r="M143" s="64"/>
    </row>
    <row r="144" spans="2:13" s="63" customFormat="1" x14ac:dyDescent="0.3">
      <c r="B144" s="97" t="s">
        <v>176</v>
      </c>
      <c r="C144" s="81" t="s">
        <v>4</v>
      </c>
      <c r="D144" s="89" t="s">
        <v>47</v>
      </c>
      <c r="E144" s="82">
        <v>43826</v>
      </c>
      <c r="F144" s="48">
        <v>1033532.5</v>
      </c>
      <c r="G144" s="89" t="s">
        <v>318</v>
      </c>
      <c r="H144" s="46"/>
      <c r="I144" s="92">
        <f t="shared" si="3"/>
        <v>1033532.5</v>
      </c>
      <c r="J144" s="109" t="s">
        <v>213</v>
      </c>
      <c r="K144" s="64"/>
      <c r="L144" s="64"/>
      <c r="M144" s="64"/>
    </row>
    <row r="145" spans="2:13" s="63" customFormat="1" x14ac:dyDescent="0.3">
      <c r="B145" s="90" t="s">
        <v>177</v>
      </c>
      <c r="C145" s="81" t="s">
        <v>178</v>
      </c>
      <c r="D145" s="89" t="s">
        <v>47</v>
      </c>
      <c r="E145" s="100">
        <v>44593</v>
      </c>
      <c r="F145" s="49">
        <v>766705</v>
      </c>
      <c r="G145" s="89" t="s">
        <v>318</v>
      </c>
      <c r="H145" s="46"/>
      <c r="I145" s="92">
        <f t="shared" si="3"/>
        <v>766705</v>
      </c>
      <c r="J145" s="109" t="s">
        <v>213</v>
      </c>
      <c r="K145" s="64"/>
      <c r="L145" s="64"/>
      <c r="M145" s="64"/>
    </row>
    <row r="146" spans="2:13" s="63" customFormat="1" x14ac:dyDescent="0.3">
      <c r="B146" s="97" t="s">
        <v>179</v>
      </c>
      <c r="C146" s="81" t="s">
        <v>180</v>
      </c>
      <c r="D146" s="89" t="s">
        <v>92</v>
      </c>
      <c r="E146" s="85">
        <v>44742</v>
      </c>
      <c r="F146" s="53">
        <v>616953.21</v>
      </c>
      <c r="G146" s="89" t="s">
        <v>318</v>
      </c>
      <c r="H146" s="46"/>
      <c r="I146" s="92">
        <f t="shared" si="3"/>
        <v>616953.21</v>
      </c>
      <c r="J146" s="109" t="s">
        <v>213</v>
      </c>
      <c r="K146" s="64"/>
      <c r="L146" s="64"/>
      <c r="M146" s="64"/>
    </row>
    <row r="147" spans="2:13" s="63" customFormat="1" x14ac:dyDescent="0.3">
      <c r="B147" s="102" t="s">
        <v>147</v>
      </c>
      <c r="C147" s="81" t="s">
        <v>4</v>
      </c>
      <c r="D147" s="50" t="s">
        <v>181</v>
      </c>
      <c r="E147" s="82">
        <v>44770</v>
      </c>
      <c r="F147" s="48">
        <v>3354.5</v>
      </c>
      <c r="G147" s="89" t="s">
        <v>318</v>
      </c>
      <c r="H147" s="46"/>
      <c r="I147" s="92">
        <f t="shared" si="3"/>
        <v>3354.5</v>
      </c>
      <c r="J147" s="109" t="s">
        <v>213</v>
      </c>
      <c r="K147" s="64"/>
      <c r="L147" s="64"/>
      <c r="M147" s="64"/>
    </row>
    <row r="148" spans="2:13" s="63" customFormat="1" x14ac:dyDescent="0.3">
      <c r="B148" s="102" t="s">
        <v>147</v>
      </c>
      <c r="C148" s="81" t="s">
        <v>4</v>
      </c>
      <c r="D148" s="50" t="s">
        <v>182</v>
      </c>
      <c r="E148" s="82">
        <v>44770</v>
      </c>
      <c r="F148" s="48">
        <v>7493.14</v>
      </c>
      <c r="G148" s="89" t="s">
        <v>318</v>
      </c>
      <c r="H148" s="46"/>
      <c r="I148" s="92">
        <f t="shared" si="3"/>
        <v>7493.14</v>
      </c>
      <c r="J148" s="109" t="s">
        <v>213</v>
      </c>
      <c r="K148" s="64"/>
      <c r="L148" s="64"/>
      <c r="M148" s="64"/>
    </row>
    <row r="149" spans="2:13" s="63" customFormat="1" x14ac:dyDescent="0.3">
      <c r="B149" s="83" t="s">
        <v>216</v>
      </c>
      <c r="C149" s="81" t="s">
        <v>217</v>
      </c>
      <c r="D149" s="103" t="s">
        <v>185</v>
      </c>
      <c r="E149" s="104">
        <v>45139</v>
      </c>
      <c r="F149" s="49">
        <v>109095636.18000001</v>
      </c>
      <c r="G149" s="89" t="s">
        <v>318</v>
      </c>
      <c r="H149" s="46">
        <f>18957930.94+20000000+30000000+7484.01+21516.5+122484.95+247056.8+17530.35</f>
        <v>69374003.549999997</v>
      </c>
      <c r="I149" s="92">
        <f t="shared" si="3"/>
        <v>39721632.63000001</v>
      </c>
      <c r="J149" s="109" t="s">
        <v>213</v>
      </c>
      <c r="K149" s="64"/>
      <c r="L149" s="64"/>
      <c r="M149" s="64"/>
    </row>
    <row r="150" spans="2:13" s="63" customFormat="1" x14ac:dyDescent="0.3">
      <c r="B150" s="88" t="s">
        <v>215</v>
      </c>
      <c r="C150" s="81" t="s">
        <v>43</v>
      </c>
      <c r="D150" s="89" t="s">
        <v>200</v>
      </c>
      <c r="E150" s="86">
        <v>45155</v>
      </c>
      <c r="F150" s="53">
        <v>59000</v>
      </c>
      <c r="G150" s="89" t="s">
        <v>318</v>
      </c>
      <c r="H150" s="46"/>
      <c r="I150" s="92">
        <f t="shared" si="3"/>
        <v>59000</v>
      </c>
      <c r="J150" s="109" t="s">
        <v>213</v>
      </c>
      <c r="K150" s="64"/>
      <c r="L150" s="64"/>
      <c r="M150" s="64"/>
    </row>
    <row r="151" spans="2:13" s="63" customFormat="1" x14ac:dyDescent="0.3">
      <c r="B151" s="97" t="s">
        <v>186</v>
      </c>
      <c r="C151" s="81" t="s">
        <v>162</v>
      </c>
      <c r="D151" s="54" t="s">
        <v>187</v>
      </c>
      <c r="E151" s="82">
        <v>45170</v>
      </c>
      <c r="F151" s="48">
        <v>723300</v>
      </c>
      <c r="G151" s="89" t="s">
        <v>318</v>
      </c>
      <c r="H151" s="46"/>
      <c r="I151" s="92">
        <f t="shared" si="3"/>
        <v>723300</v>
      </c>
      <c r="J151" s="109" t="s">
        <v>213</v>
      </c>
      <c r="K151" s="64"/>
      <c r="L151" s="64"/>
      <c r="M151" s="64"/>
    </row>
    <row r="152" spans="2:13" x14ac:dyDescent="0.3">
      <c r="B152" s="97" t="s">
        <v>186</v>
      </c>
      <c r="C152" s="81" t="s">
        <v>162</v>
      </c>
      <c r="D152" s="54" t="s">
        <v>188</v>
      </c>
      <c r="E152" s="82">
        <v>45170</v>
      </c>
      <c r="F152" s="48">
        <v>723300</v>
      </c>
      <c r="G152" s="89" t="s">
        <v>318</v>
      </c>
      <c r="H152" s="46"/>
      <c r="I152" s="92">
        <f t="shared" si="3"/>
        <v>723300</v>
      </c>
      <c r="J152" s="109" t="s">
        <v>213</v>
      </c>
      <c r="K152" s="67"/>
      <c r="L152" s="67"/>
      <c r="M152" s="67"/>
    </row>
    <row r="153" spans="2:13" s="63" customFormat="1" x14ac:dyDescent="0.3">
      <c r="B153" s="97" t="s">
        <v>186</v>
      </c>
      <c r="C153" s="81" t="s">
        <v>162</v>
      </c>
      <c r="D153" s="54" t="s">
        <v>189</v>
      </c>
      <c r="E153" s="82">
        <v>45170</v>
      </c>
      <c r="F153" s="48">
        <v>216990</v>
      </c>
      <c r="G153" s="89" t="s">
        <v>318</v>
      </c>
      <c r="H153" s="46"/>
      <c r="I153" s="92">
        <f t="shared" ref="I153:I206" si="4">+F153-H153</f>
        <v>216990</v>
      </c>
      <c r="J153" s="109" t="s">
        <v>213</v>
      </c>
      <c r="K153" s="64"/>
      <c r="L153" s="64"/>
      <c r="M153" s="64"/>
    </row>
    <row r="154" spans="2:13" s="63" customFormat="1" x14ac:dyDescent="0.3">
      <c r="B154" s="83" t="s">
        <v>190</v>
      </c>
      <c r="C154" s="81" t="s">
        <v>214</v>
      </c>
      <c r="D154" s="84" t="s">
        <v>73</v>
      </c>
      <c r="E154" s="86">
        <v>45280</v>
      </c>
      <c r="F154" s="42">
        <v>47200</v>
      </c>
      <c r="G154" s="89" t="s">
        <v>318</v>
      </c>
      <c r="H154" s="46"/>
      <c r="I154" s="92">
        <f t="shared" si="4"/>
        <v>47200</v>
      </c>
      <c r="J154" s="109" t="s">
        <v>213</v>
      </c>
      <c r="K154" s="64"/>
      <c r="L154" s="64"/>
      <c r="M154" s="64"/>
    </row>
    <row r="155" spans="2:13" s="63" customFormat="1" x14ac:dyDescent="0.3">
      <c r="B155" s="87" t="s">
        <v>219</v>
      </c>
      <c r="C155" s="81" t="s">
        <v>220</v>
      </c>
      <c r="D155" s="82" t="s">
        <v>80</v>
      </c>
      <c r="E155" s="85">
        <v>45337</v>
      </c>
      <c r="F155" s="42">
        <v>106200</v>
      </c>
      <c r="G155" s="89" t="s">
        <v>318</v>
      </c>
      <c r="H155" s="46"/>
      <c r="I155" s="92">
        <f t="shared" si="4"/>
        <v>106200</v>
      </c>
      <c r="J155" s="109" t="s">
        <v>213</v>
      </c>
      <c r="K155" s="64"/>
      <c r="L155" s="64"/>
      <c r="M155" s="64"/>
    </row>
    <row r="156" spans="2:13" s="63" customFormat="1" x14ac:dyDescent="0.3">
      <c r="B156" s="125" t="s">
        <v>219</v>
      </c>
      <c r="C156" s="81" t="s">
        <v>220</v>
      </c>
      <c r="D156" s="82" t="s">
        <v>81</v>
      </c>
      <c r="E156" s="105">
        <v>45366</v>
      </c>
      <c r="F156" s="21">
        <v>106200</v>
      </c>
      <c r="G156" s="89" t="s">
        <v>318</v>
      </c>
      <c r="H156" s="46"/>
      <c r="I156" s="92">
        <f t="shared" si="4"/>
        <v>106200</v>
      </c>
      <c r="J156" s="109" t="s">
        <v>213</v>
      </c>
      <c r="K156" s="64"/>
      <c r="L156" s="64"/>
      <c r="M156" s="64"/>
    </row>
    <row r="157" spans="2:13" s="63" customFormat="1" x14ac:dyDescent="0.3">
      <c r="B157" s="125" t="s">
        <v>224</v>
      </c>
      <c r="C157" s="78" t="s">
        <v>223</v>
      </c>
      <c r="D157" s="82" t="s">
        <v>231</v>
      </c>
      <c r="E157" s="105"/>
      <c r="F157" s="21">
        <v>8000</v>
      </c>
      <c r="G157" s="89" t="s">
        <v>318</v>
      </c>
      <c r="H157" s="46"/>
      <c r="I157" s="92">
        <f t="shared" si="4"/>
        <v>8000</v>
      </c>
      <c r="J157" s="109" t="s">
        <v>213</v>
      </c>
      <c r="K157" s="64"/>
      <c r="L157" s="64"/>
      <c r="M157" s="64"/>
    </row>
    <row r="158" spans="2:13" ht="33" x14ac:dyDescent="0.3">
      <c r="B158" s="125" t="s">
        <v>234</v>
      </c>
      <c r="C158" s="78" t="s">
        <v>235</v>
      </c>
      <c r="D158" s="82" t="s">
        <v>233</v>
      </c>
      <c r="E158" s="105">
        <v>45398</v>
      </c>
      <c r="F158" s="21">
        <v>21977.5</v>
      </c>
      <c r="G158" s="89" t="s">
        <v>318</v>
      </c>
      <c r="H158" s="106"/>
      <c r="I158" s="92">
        <f t="shared" si="4"/>
        <v>21977.5</v>
      </c>
      <c r="J158" s="109" t="s">
        <v>213</v>
      </c>
      <c r="K158" s="67"/>
      <c r="L158" s="67"/>
      <c r="M158" s="67"/>
    </row>
    <row r="159" spans="2:13" x14ac:dyDescent="0.3">
      <c r="B159" s="125" t="s">
        <v>219</v>
      </c>
      <c r="C159" s="81" t="s">
        <v>220</v>
      </c>
      <c r="D159" s="82" t="s">
        <v>236</v>
      </c>
      <c r="E159" s="105">
        <v>45397</v>
      </c>
      <c r="F159" s="21">
        <v>106200</v>
      </c>
      <c r="G159" s="89" t="s">
        <v>318</v>
      </c>
      <c r="H159" s="106"/>
      <c r="I159" s="92">
        <f t="shared" si="4"/>
        <v>106200</v>
      </c>
      <c r="J159" s="109" t="s">
        <v>213</v>
      </c>
      <c r="K159" s="67"/>
      <c r="L159" s="67"/>
      <c r="M159" s="67"/>
    </row>
    <row r="160" spans="2:13" x14ac:dyDescent="0.3">
      <c r="B160" s="125" t="s">
        <v>219</v>
      </c>
      <c r="C160" s="81" t="s">
        <v>220</v>
      </c>
      <c r="D160" s="82" t="s">
        <v>256</v>
      </c>
      <c r="E160" s="105">
        <v>45427</v>
      </c>
      <c r="F160" s="21">
        <v>106200</v>
      </c>
      <c r="G160" s="89" t="s">
        <v>318</v>
      </c>
      <c r="H160" s="106"/>
      <c r="I160" s="92">
        <f t="shared" si="4"/>
        <v>106200</v>
      </c>
      <c r="J160" s="109" t="s">
        <v>213</v>
      </c>
      <c r="K160" s="67"/>
      <c r="L160" s="67"/>
      <c r="M160" s="67"/>
    </row>
    <row r="161" spans="2:13" x14ac:dyDescent="0.3">
      <c r="B161" s="126" t="s">
        <v>238</v>
      </c>
      <c r="C161" s="69" t="s">
        <v>249</v>
      </c>
      <c r="D161" s="166" t="s">
        <v>241</v>
      </c>
      <c r="E161" s="70">
        <v>45441</v>
      </c>
      <c r="F161" s="68">
        <v>1912800</v>
      </c>
      <c r="G161" s="89" t="s">
        <v>318</v>
      </c>
      <c r="H161" s="106"/>
      <c r="I161" s="92">
        <f t="shared" si="4"/>
        <v>1912800</v>
      </c>
      <c r="J161" s="109" t="s">
        <v>213</v>
      </c>
      <c r="K161" s="67"/>
      <c r="L161" s="67"/>
      <c r="M161" s="67"/>
    </row>
    <row r="162" spans="2:13" x14ac:dyDescent="0.3">
      <c r="B162" s="112" t="s">
        <v>246</v>
      </c>
      <c r="C162" s="69" t="s">
        <v>254</v>
      </c>
      <c r="D162" s="166" t="s">
        <v>280</v>
      </c>
      <c r="E162" s="70">
        <v>45439</v>
      </c>
      <c r="F162" s="68">
        <v>47543.3</v>
      </c>
      <c r="G162" s="89" t="s">
        <v>318</v>
      </c>
      <c r="H162" s="106"/>
      <c r="I162" s="92">
        <f t="shared" si="4"/>
        <v>47543.3</v>
      </c>
      <c r="J162" s="109" t="s">
        <v>213</v>
      </c>
      <c r="K162" s="67"/>
      <c r="L162" s="67"/>
      <c r="M162" s="67"/>
    </row>
    <row r="163" spans="2:13" x14ac:dyDescent="0.3">
      <c r="B163" s="112" t="s">
        <v>255</v>
      </c>
      <c r="C163" s="69" t="s">
        <v>251</v>
      </c>
      <c r="D163" s="166" t="s">
        <v>240</v>
      </c>
      <c r="E163" s="70">
        <v>45441</v>
      </c>
      <c r="F163" s="68">
        <v>271440</v>
      </c>
      <c r="G163" s="89" t="s">
        <v>318</v>
      </c>
      <c r="H163" s="106"/>
      <c r="I163" s="92">
        <f t="shared" si="4"/>
        <v>271440</v>
      </c>
      <c r="J163" s="109" t="s">
        <v>213</v>
      </c>
      <c r="K163" s="67"/>
      <c r="L163" s="67"/>
      <c r="M163" s="67"/>
    </row>
    <row r="164" spans="2:13" x14ac:dyDescent="0.3">
      <c r="B164" s="127" t="s">
        <v>252</v>
      </c>
      <c r="C164" s="128" t="s">
        <v>249</v>
      </c>
      <c r="D164" s="167" t="s">
        <v>273</v>
      </c>
      <c r="E164" s="70">
        <v>45437</v>
      </c>
      <c r="F164" s="68">
        <v>2391000</v>
      </c>
      <c r="G164" s="89" t="s">
        <v>318</v>
      </c>
      <c r="H164" s="106"/>
      <c r="I164" s="92">
        <f t="shared" si="4"/>
        <v>2391000</v>
      </c>
      <c r="J164" s="109" t="s">
        <v>213</v>
      </c>
      <c r="K164" s="67"/>
      <c r="L164" s="67"/>
      <c r="M164" s="67"/>
    </row>
    <row r="165" spans="2:13" x14ac:dyDescent="0.3">
      <c r="B165" s="112" t="s">
        <v>264</v>
      </c>
      <c r="C165" s="157" t="s">
        <v>262</v>
      </c>
      <c r="D165" s="166" t="s">
        <v>308</v>
      </c>
      <c r="E165" s="70">
        <v>45441</v>
      </c>
      <c r="F165" s="68">
        <v>737070.07999999996</v>
      </c>
      <c r="G165" s="89" t="s">
        <v>318</v>
      </c>
      <c r="H165" s="106"/>
      <c r="I165" s="92">
        <f t="shared" si="4"/>
        <v>737070.07999999996</v>
      </c>
      <c r="J165" s="109" t="s">
        <v>213</v>
      </c>
      <c r="K165" s="67"/>
      <c r="L165" s="67"/>
      <c r="M165" s="67"/>
    </row>
    <row r="166" spans="2:13" x14ac:dyDescent="0.3">
      <c r="B166" s="112" t="s">
        <v>270</v>
      </c>
      <c r="C166" s="68" t="s">
        <v>257</v>
      </c>
      <c r="D166" s="82" t="s">
        <v>271</v>
      </c>
      <c r="E166" s="70">
        <v>45449</v>
      </c>
      <c r="F166" s="68">
        <v>162400</v>
      </c>
      <c r="G166" s="89" t="s">
        <v>318</v>
      </c>
      <c r="H166" s="106"/>
      <c r="I166" s="92">
        <f t="shared" si="4"/>
        <v>162400</v>
      </c>
      <c r="J166" s="109" t="s">
        <v>213</v>
      </c>
      <c r="K166" s="67"/>
      <c r="L166" s="67"/>
      <c r="M166" s="67"/>
    </row>
    <row r="167" spans="2:13" x14ac:dyDescent="0.3">
      <c r="B167" s="112" t="s">
        <v>255</v>
      </c>
      <c r="C167" s="68" t="s">
        <v>257</v>
      </c>
      <c r="D167" s="82" t="s">
        <v>325</v>
      </c>
      <c r="E167" s="70">
        <v>45456</v>
      </c>
      <c r="F167" s="68">
        <v>135720</v>
      </c>
      <c r="G167" s="89" t="s">
        <v>318</v>
      </c>
      <c r="H167" s="106"/>
      <c r="I167" s="92">
        <f t="shared" si="4"/>
        <v>135720</v>
      </c>
      <c r="J167" s="109"/>
      <c r="K167" s="67"/>
      <c r="L167" s="67"/>
      <c r="M167" s="67"/>
    </row>
    <row r="168" spans="2:13" x14ac:dyDescent="0.3">
      <c r="B168" s="112" t="s">
        <v>238</v>
      </c>
      <c r="C168" s="69" t="s">
        <v>249</v>
      </c>
      <c r="D168" s="82" t="s">
        <v>284</v>
      </c>
      <c r="E168" s="70">
        <v>45456</v>
      </c>
      <c r="F168" s="68">
        <v>2391000</v>
      </c>
      <c r="G168" s="89" t="s">
        <v>318</v>
      </c>
      <c r="H168" s="106"/>
      <c r="I168" s="92">
        <f t="shared" si="4"/>
        <v>2391000</v>
      </c>
      <c r="J168" s="109" t="s">
        <v>213</v>
      </c>
      <c r="K168" s="67"/>
      <c r="L168" s="67"/>
      <c r="M168" s="67"/>
    </row>
    <row r="169" spans="2:13" x14ac:dyDescent="0.3">
      <c r="B169" s="112" t="s">
        <v>238</v>
      </c>
      <c r="C169" s="69" t="s">
        <v>249</v>
      </c>
      <c r="D169" s="82" t="s">
        <v>291</v>
      </c>
      <c r="E169" s="70">
        <v>45456</v>
      </c>
      <c r="F169" s="68">
        <v>2391000</v>
      </c>
      <c r="G169" s="89" t="s">
        <v>318</v>
      </c>
      <c r="H169" s="106"/>
      <c r="I169" s="92">
        <f t="shared" si="4"/>
        <v>2391000</v>
      </c>
      <c r="J169" s="109" t="s">
        <v>213</v>
      </c>
      <c r="K169" s="67"/>
      <c r="L169" s="67"/>
      <c r="M169" s="67"/>
    </row>
    <row r="170" spans="2:13" x14ac:dyDescent="0.3">
      <c r="B170" s="112" t="s">
        <v>238</v>
      </c>
      <c r="C170" s="69" t="s">
        <v>249</v>
      </c>
      <c r="D170" s="82" t="s">
        <v>302</v>
      </c>
      <c r="E170" s="70">
        <v>45470</v>
      </c>
      <c r="F170" s="68">
        <v>478200</v>
      </c>
      <c r="G170" s="89" t="s">
        <v>318</v>
      </c>
      <c r="H170" s="106"/>
      <c r="I170" s="92">
        <f t="shared" si="4"/>
        <v>478200</v>
      </c>
      <c r="J170" s="109" t="s">
        <v>213</v>
      </c>
      <c r="K170" s="67"/>
      <c r="L170" s="67"/>
      <c r="M170" s="67"/>
    </row>
    <row r="171" spans="2:13" x14ac:dyDescent="0.3">
      <c r="B171" s="112" t="s">
        <v>238</v>
      </c>
      <c r="C171" s="69" t="s">
        <v>249</v>
      </c>
      <c r="D171" s="82" t="s">
        <v>303</v>
      </c>
      <c r="E171" s="70">
        <v>45470</v>
      </c>
      <c r="F171" s="68">
        <v>2391000</v>
      </c>
      <c r="G171" s="89" t="s">
        <v>318</v>
      </c>
      <c r="H171" s="106"/>
      <c r="I171" s="92">
        <f t="shared" si="4"/>
        <v>2391000</v>
      </c>
      <c r="J171" s="109" t="s">
        <v>213</v>
      </c>
      <c r="K171" s="67"/>
      <c r="L171" s="67"/>
      <c r="M171" s="67"/>
    </row>
    <row r="172" spans="2:13" x14ac:dyDescent="0.3">
      <c r="B172" s="112" t="s">
        <v>242</v>
      </c>
      <c r="C172" s="69" t="s">
        <v>243</v>
      </c>
      <c r="D172" s="82" t="s">
        <v>295</v>
      </c>
      <c r="E172" s="70">
        <v>45450</v>
      </c>
      <c r="F172" s="68">
        <v>78995</v>
      </c>
      <c r="G172" s="89" t="s">
        <v>318</v>
      </c>
      <c r="H172" s="106"/>
      <c r="I172" s="92">
        <f t="shared" si="4"/>
        <v>78995</v>
      </c>
      <c r="J172" s="109" t="s">
        <v>213</v>
      </c>
      <c r="K172" s="67"/>
      <c r="L172" s="67"/>
      <c r="M172" s="67"/>
    </row>
    <row r="173" spans="2:13" x14ac:dyDescent="0.3">
      <c r="B173" s="112" t="s">
        <v>242</v>
      </c>
      <c r="C173" s="69" t="s">
        <v>243</v>
      </c>
      <c r="D173" s="82" t="s">
        <v>294</v>
      </c>
      <c r="E173" s="70">
        <v>45450</v>
      </c>
      <c r="F173" s="68">
        <v>7982</v>
      </c>
      <c r="G173" s="89" t="s">
        <v>318</v>
      </c>
      <c r="H173" s="106"/>
      <c r="I173" s="92">
        <f t="shared" si="4"/>
        <v>7982</v>
      </c>
      <c r="J173" s="109" t="s">
        <v>213</v>
      </c>
      <c r="K173" s="67"/>
      <c r="L173" s="67"/>
      <c r="M173" s="67"/>
    </row>
    <row r="174" spans="2:13" x14ac:dyDescent="0.3">
      <c r="B174" s="112" t="s">
        <v>277</v>
      </c>
      <c r="C174" s="69" t="s">
        <v>278</v>
      </c>
      <c r="D174" s="82" t="s">
        <v>276</v>
      </c>
      <c r="E174" s="70">
        <v>45447</v>
      </c>
      <c r="F174" s="68">
        <v>20340</v>
      </c>
      <c r="G174" s="89" t="s">
        <v>318</v>
      </c>
      <c r="H174" s="106"/>
      <c r="I174" s="92">
        <f t="shared" si="4"/>
        <v>20340</v>
      </c>
      <c r="J174" s="109" t="s">
        <v>213</v>
      </c>
      <c r="K174" s="67"/>
      <c r="L174" s="67"/>
      <c r="M174" s="67"/>
    </row>
    <row r="175" spans="2:13" x14ac:dyDescent="0.3">
      <c r="B175" s="112" t="s">
        <v>286</v>
      </c>
      <c r="C175" s="69" t="s">
        <v>268</v>
      </c>
      <c r="D175" s="82" t="s">
        <v>285</v>
      </c>
      <c r="E175" s="70">
        <v>45454</v>
      </c>
      <c r="F175" s="68">
        <v>153400</v>
      </c>
      <c r="G175" s="89" t="s">
        <v>318</v>
      </c>
      <c r="H175" s="106"/>
      <c r="I175" s="92">
        <f t="shared" si="4"/>
        <v>153400</v>
      </c>
      <c r="J175" s="109" t="s">
        <v>213</v>
      </c>
      <c r="K175" s="67"/>
      <c r="L175" s="67"/>
      <c r="M175" s="67"/>
    </row>
    <row r="176" spans="2:13" x14ac:dyDescent="0.3">
      <c r="B176" s="112" t="s">
        <v>286</v>
      </c>
      <c r="C176" s="69" t="s">
        <v>268</v>
      </c>
      <c r="D176" s="82" t="s">
        <v>287</v>
      </c>
      <c r="E176" s="70">
        <v>45454</v>
      </c>
      <c r="F176" s="68">
        <v>14160</v>
      </c>
      <c r="G176" s="89" t="s">
        <v>318</v>
      </c>
      <c r="H176" s="106"/>
      <c r="I176" s="92">
        <f t="shared" si="4"/>
        <v>14160</v>
      </c>
      <c r="J176" s="109" t="s">
        <v>213</v>
      </c>
      <c r="K176" s="67"/>
      <c r="L176" s="67"/>
      <c r="M176" s="67"/>
    </row>
    <row r="177" spans="2:13" x14ac:dyDescent="0.3">
      <c r="B177" s="112" t="s">
        <v>245</v>
      </c>
      <c r="C177" s="69" t="s">
        <v>250</v>
      </c>
      <c r="D177" s="82" t="s">
        <v>310</v>
      </c>
      <c r="E177" s="70">
        <v>45473</v>
      </c>
      <c r="F177" s="68">
        <v>2344.81</v>
      </c>
      <c r="G177" s="89" t="s">
        <v>318</v>
      </c>
      <c r="H177" s="106"/>
      <c r="I177" s="92">
        <f t="shared" si="4"/>
        <v>2344.81</v>
      </c>
      <c r="J177" s="109" t="s">
        <v>213</v>
      </c>
      <c r="K177" s="67"/>
      <c r="L177" s="67"/>
      <c r="M177" s="67"/>
    </row>
    <row r="178" spans="2:13" x14ac:dyDescent="0.3">
      <c r="B178" s="112" t="s">
        <v>245</v>
      </c>
      <c r="C178" s="69" t="s">
        <v>250</v>
      </c>
      <c r="D178" s="82" t="s">
        <v>315</v>
      </c>
      <c r="E178" s="70">
        <v>45473</v>
      </c>
      <c r="F178" s="68">
        <v>344.46</v>
      </c>
      <c r="G178" s="89" t="s">
        <v>318</v>
      </c>
      <c r="H178" s="106"/>
      <c r="I178" s="92">
        <f t="shared" si="4"/>
        <v>344.46</v>
      </c>
      <c r="J178" s="109" t="s">
        <v>213</v>
      </c>
      <c r="K178" s="67"/>
      <c r="L178" s="67"/>
      <c r="M178" s="67"/>
    </row>
    <row r="179" spans="2:13" x14ac:dyDescent="0.3">
      <c r="B179" s="112" t="s">
        <v>245</v>
      </c>
      <c r="C179" s="69" t="s">
        <v>250</v>
      </c>
      <c r="D179" s="82" t="s">
        <v>311</v>
      </c>
      <c r="E179" s="70">
        <v>45473</v>
      </c>
      <c r="F179" s="68">
        <v>771189.41</v>
      </c>
      <c r="G179" s="89" t="s">
        <v>318</v>
      </c>
      <c r="H179" s="106"/>
      <c r="I179" s="92">
        <f t="shared" si="4"/>
        <v>771189.41</v>
      </c>
      <c r="J179" s="109" t="s">
        <v>213</v>
      </c>
      <c r="K179" s="67"/>
      <c r="L179" s="67"/>
      <c r="M179" s="67"/>
    </row>
    <row r="180" spans="2:13" x14ac:dyDescent="0.3">
      <c r="B180" s="112" t="s">
        <v>245</v>
      </c>
      <c r="C180" s="69" t="s">
        <v>250</v>
      </c>
      <c r="D180" s="82" t="s">
        <v>312</v>
      </c>
      <c r="E180" s="70">
        <v>45473</v>
      </c>
      <c r="F180" s="68">
        <v>18514.63</v>
      </c>
      <c r="G180" s="89" t="s">
        <v>318</v>
      </c>
      <c r="H180" s="106"/>
      <c r="I180" s="92">
        <f t="shared" si="4"/>
        <v>18514.63</v>
      </c>
      <c r="J180" s="109" t="s">
        <v>213</v>
      </c>
      <c r="K180" s="67"/>
      <c r="L180" s="67"/>
      <c r="M180" s="67"/>
    </row>
    <row r="181" spans="2:13" x14ac:dyDescent="0.3">
      <c r="B181" s="112" t="s">
        <v>245</v>
      </c>
      <c r="C181" s="69" t="s">
        <v>250</v>
      </c>
      <c r="D181" s="82" t="s">
        <v>313</v>
      </c>
      <c r="E181" s="70">
        <v>45473</v>
      </c>
      <c r="F181" s="68">
        <v>136696.26</v>
      </c>
      <c r="G181" s="89" t="s">
        <v>318</v>
      </c>
      <c r="H181" s="106"/>
      <c r="I181" s="92">
        <f t="shared" si="4"/>
        <v>136696.26</v>
      </c>
      <c r="J181" s="109" t="s">
        <v>213</v>
      </c>
      <c r="K181" s="67"/>
      <c r="L181" s="67"/>
      <c r="M181" s="67"/>
    </row>
    <row r="182" spans="2:13" x14ac:dyDescent="0.3">
      <c r="B182" s="112" t="s">
        <v>245</v>
      </c>
      <c r="C182" s="69" t="s">
        <v>250</v>
      </c>
      <c r="D182" s="82" t="s">
        <v>314</v>
      </c>
      <c r="E182" s="70">
        <v>45473</v>
      </c>
      <c r="F182" s="68">
        <v>55034.27</v>
      </c>
      <c r="G182" s="89" t="s">
        <v>318</v>
      </c>
      <c r="H182" s="106"/>
      <c r="I182" s="92">
        <f t="shared" si="4"/>
        <v>55034.27</v>
      </c>
      <c r="J182" s="109" t="s">
        <v>213</v>
      </c>
      <c r="K182" s="67"/>
      <c r="L182" s="67"/>
      <c r="M182" s="67"/>
    </row>
    <row r="183" spans="2:13" x14ac:dyDescent="0.3">
      <c r="B183" s="112" t="s">
        <v>290</v>
      </c>
      <c r="C183" s="69" t="s">
        <v>257</v>
      </c>
      <c r="D183" s="82" t="s">
        <v>289</v>
      </c>
      <c r="E183" s="70">
        <v>45464</v>
      </c>
      <c r="F183" s="68">
        <v>296534</v>
      </c>
      <c r="G183" s="89" t="s">
        <v>318</v>
      </c>
      <c r="H183" s="106"/>
      <c r="I183" s="92">
        <f t="shared" si="4"/>
        <v>296534</v>
      </c>
      <c r="J183" s="109" t="s">
        <v>213</v>
      </c>
      <c r="K183" s="67"/>
      <c r="L183" s="67"/>
      <c r="M183" s="67"/>
    </row>
    <row r="184" spans="2:13" x14ac:dyDescent="0.3">
      <c r="B184" s="112" t="s">
        <v>237</v>
      </c>
      <c r="C184" s="69" t="s">
        <v>249</v>
      </c>
      <c r="D184" s="82" t="s">
        <v>288</v>
      </c>
      <c r="E184" s="70">
        <v>45448</v>
      </c>
      <c r="F184" s="68">
        <v>1912800</v>
      </c>
      <c r="G184" s="89" t="s">
        <v>318</v>
      </c>
      <c r="H184" s="106"/>
      <c r="I184" s="92">
        <f t="shared" si="4"/>
        <v>1912800</v>
      </c>
      <c r="J184" s="109" t="s">
        <v>213</v>
      </c>
      <c r="K184" s="67"/>
      <c r="L184" s="67"/>
      <c r="M184" s="67"/>
    </row>
    <row r="185" spans="2:13" x14ac:dyDescent="0.3">
      <c r="B185" s="112" t="s">
        <v>237</v>
      </c>
      <c r="C185" s="69" t="s">
        <v>249</v>
      </c>
      <c r="D185" s="82" t="s">
        <v>301</v>
      </c>
      <c r="E185" s="70">
        <v>45461</v>
      </c>
      <c r="F185" s="68">
        <v>2391000</v>
      </c>
      <c r="G185" s="89" t="s">
        <v>318</v>
      </c>
      <c r="H185" s="106"/>
      <c r="I185" s="92">
        <f t="shared" si="4"/>
        <v>2391000</v>
      </c>
      <c r="J185" s="109" t="s">
        <v>213</v>
      </c>
      <c r="K185" s="67"/>
      <c r="L185" s="67"/>
      <c r="M185" s="67"/>
    </row>
    <row r="186" spans="2:13" x14ac:dyDescent="0.3">
      <c r="B186" s="112" t="s">
        <v>279</v>
      </c>
      <c r="C186" s="69" t="s">
        <v>269</v>
      </c>
      <c r="D186" s="82" t="s">
        <v>258</v>
      </c>
      <c r="E186" s="70">
        <v>45455</v>
      </c>
      <c r="F186" s="68">
        <v>295000</v>
      </c>
      <c r="G186" s="89" t="s">
        <v>318</v>
      </c>
      <c r="H186" s="106"/>
      <c r="I186" s="92">
        <f t="shared" si="4"/>
        <v>295000</v>
      </c>
      <c r="J186" s="109" t="s">
        <v>213</v>
      </c>
      <c r="K186" s="67"/>
      <c r="L186" s="67"/>
      <c r="M186" s="67"/>
    </row>
    <row r="187" spans="2:13" x14ac:dyDescent="0.3">
      <c r="B187" s="112" t="s">
        <v>281</v>
      </c>
      <c r="C187" s="69" t="s">
        <v>257</v>
      </c>
      <c r="D187" s="82" t="s">
        <v>316</v>
      </c>
      <c r="E187" s="70">
        <v>45455</v>
      </c>
      <c r="F187" s="68">
        <v>173864.74</v>
      </c>
      <c r="G187" s="89" t="s">
        <v>318</v>
      </c>
      <c r="H187" s="106"/>
      <c r="I187" s="92">
        <f t="shared" si="4"/>
        <v>173864.74</v>
      </c>
      <c r="J187" s="109" t="s">
        <v>213</v>
      </c>
      <c r="K187" s="67"/>
      <c r="L187" s="67"/>
      <c r="M187" s="67"/>
    </row>
    <row r="188" spans="2:13" x14ac:dyDescent="0.3">
      <c r="B188" s="112" t="s">
        <v>297</v>
      </c>
      <c r="C188" s="69" t="s">
        <v>257</v>
      </c>
      <c r="D188" s="82" t="s">
        <v>307</v>
      </c>
      <c r="E188" s="70">
        <v>45468</v>
      </c>
      <c r="F188" s="68">
        <v>868149.6</v>
      </c>
      <c r="G188" s="89" t="s">
        <v>318</v>
      </c>
      <c r="H188" s="106"/>
      <c r="I188" s="92">
        <f t="shared" si="4"/>
        <v>868149.6</v>
      </c>
      <c r="J188" s="109" t="s">
        <v>213</v>
      </c>
      <c r="K188" s="67"/>
      <c r="L188" s="67"/>
      <c r="M188" s="67"/>
    </row>
    <row r="189" spans="2:13" x14ac:dyDescent="0.3">
      <c r="B189" s="112" t="s">
        <v>292</v>
      </c>
      <c r="C189" s="69" t="s">
        <v>249</v>
      </c>
      <c r="D189" s="82" t="s">
        <v>293</v>
      </c>
      <c r="E189" s="70">
        <v>45464</v>
      </c>
      <c r="F189" s="68">
        <v>4064700</v>
      </c>
      <c r="G189" s="89" t="s">
        <v>318</v>
      </c>
      <c r="H189" s="106"/>
      <c r="I189" s="92">
        <f t="shared" si="4"/>
        <v>4064700</v>
      </c>
      <c r="J189" s="109" t="s">
        <v>213</v>
      </c>
      <c r="K189" s="67"/>
      <c r="L189" s="67"/>
      <c r="M189" s="67"/>
    </row>
    <row r="190" spans="2:13" x14ac:dyDescent="0.3">
      <c r="B190" s="112" t="s">
        <v>292</v>
      </c>
      <c r="C190" s="69" t="s">
        <v>249</v>
      </c>
      <c r="D190" s="82" t="s">
        <v>306</v>
      </c>
      <c r="E190" s="70">
        <v>45470</v>
      </c>
      <c r="F190" s="68">
        <v>2391000</v>
      </c>
      <c r="G190" s="89" t="s">
        <v>318</v>
      </c>
      <c r="H190" s="106"/>
      <c r="I190" s="92">
        <f t="shared" si="4"/>
        <v>2391000</v>
      </c>
      <c r="J190" s="109" t="s">
        <v>213</v>
      </c>
      <c r="K190" s="67"/>
      <c r="L190" s="67"/>
      <c r="M190" s="67"/>
    </row>
    <row r="191" spans="2:13" x14ac:dyDescent="0.3">
      <c r="B191" s="112" t="s">
        <v>292</v>
      </c>
      <c r="C191" s="69" t="s">
        <v>249</v>
      </c>
      <c r="D191" s="82" t="s">
        <v>324</v>
      </c>
      <c r="E191" s="70">
        <v>45468</v>
      </c>
      <c r="F191" s="68">
        <v>2391000</v>
      </c>
      <c r="G191" s="89" t="s">
        <v>318</v>
      </c>
      <c r="H191" s="106"/>
      <c r="I191" s="92">
        <f t="shared" si="4"/>
        <v>2391000</v>
      </c>
      <c r="J191" s="109"/>
      <c r="K191" s="67"/>
      <c r="L191" s="67"/>
      <c r="M191" s="67"/>
    </row>
    <row r="192" spans="2:13" x14ac:dyDescent="0.3">
      <c r="B192" s="112" t="s">
        <v>296</v>
      </c>
      <c r="C192" s="69" t="s">
        <v>249</v>
      </c>
      <c r="D192" s="82" t="s">
        <v>317</v>
      </c>
      <c r="E192" s="70">
        <v>45450</v>
      </c>
      <c r="F192" s="68">
        <v>2030700</v>
      </c>
      <c r="G192" s="89" t="s">
        <v>318</v>
      </c>
      <c r="H192" s="106"/>
      <c r="I192" s="92">
        <f t="shared" si="4"/>
        <v>2030700</v>
      </c>
      <c r="J192" s="109" t="s">
        <v>213</v>
      </c>
      <c r="K192" s="67"/>
      <c r="L192" s="67"/>
      <c r="M192" s="67"/>
    </row>
    <row r="193" spans="2:13" x14ac:dyDescent="0.3">
      <c r="B193" s="112" t="s">
        <v>296</v>
      </c>
      <c r="C193" s="69" t="s">
        <v>249</v>
      </c>
      <c r="D193" s="82" t="s">
        <v>309</v>
      </c>
      <c r="E193" s="70">
        <v>45463</v>
      </c>
      <c r="F193" s="68">
        <v>2030700</v>
      </c>
      <c r="G193" s="89" t="s">
        <v>318</v>
      </c>
      <c r="H193" s="106"/>
      <c r="I193" s="92">
        <f t="shared" si="4"/>
        <v>2030700</v>
      </c>
      <c r="J193" s="109" t="s">
        <v>213</v>
      </c>
      <c r="K193" s="67"/>
      <c r="L193" s="67"/>
      <c r="M193" s="67"/>
    </row>
    <row r="194" spans="2:13" x14ac:dyDescent="0.3">
      <c r="B194" s="112" t="s">
        <v>225</v>
      </c>
      <c r="C194" s="69" t="s">
        <v>226</v>
      </c>
      <c r="D194" s="82" t="s">
        <v>283</v>
      </c>
      <c r="E194" s="70">
        <v>45467</v>
      </c>
      <c r="F194" s="68">
        <v>47652</v>
      </c>
      <c r="G194" s="89" t="s">
        <v>318</v>
      </c>
      <c r="H194" s="106"/>
      <c r="I194" s="92">
        <f t="shared" si="4"/>
        <v>47652</v>
      </c>
      <c r="J194" s="109" t="s">
        <v>213</v>
      </c>
      <c r="K194" s="67"/>
      <c r="L194" s="67"/>
      <c r="M194" s="67"/>
    </row>
    <row r="195" spans="2:13" x14ac:dyDescent="0.3">
      <c r="B195" s="112" t="s">
        <v>247</v>
      </c>
      <c r="C195" s="69" t="s">
        <v>249</v>
      </c>
      <c r="D195" s="82" t="s">
        <v>274</v>
      </c>
      <c r="E195" s="70">
        <v>45447</v>
      </c>
      <c r="F195" s="68">
        <v>1673700</v>
      </c>
      <c r="G195" s="89" t="s">
        <v>318</v>
      </c>
      <c r="H195" s="106"/>
      <c r="I195" s="92">
        <f t="shared" si="4"/>
        <v>1673700</v>
      </c>
      <c r="J195" s="109" t="s">
        <v>213</v>
      </c>
      <c r="K195" s="67"/>
      <c r="L195" s="67"/>
      <c r="M195" s="67"/>
    </row>
    <row r="196" spans="2:13" x14ac:dyDescent="0.3">
      <c r="B196" s="112" t="s">
        <v>247</v>
      </c>
      <c r="C196" s="69" t="s">
        <v>249</v>
      </c>
      <c r="D196" s="82" t="s">
        <v>275</v>
      </c>
      <c r="E196" s="70">
        <v>45449</v>
      </c>
      <c r="F196" s="68">
        <v>2391000</v>
      </c>
      <c r="G196" s="89" t="s">
        <v>318</v>
      </c>
      <c r="H196" s="106"/>
      <c r="I196" s="92">
        <f t="shared" si="4"/>
        <v>2391000</v>
      </c>
      <c r="J196" s="109" t="s">
        <v>213</v>
      </c>
      <c r="K196" s="67"/>
      <c r="L196" s="67"/>
      <c r="M196" s="67"/>
    </row>
    <row r="197" spans="2:13" x14ac:dyDescent="0.3">
      <c r="B197" s="112" t="s">
        <v>247</v>
      </c>
      <c r="C197" s="69" t="s">
        <v>249</v>
      </c>
      <c r="D197" s="82" t="s">
        <v>304</v>
      </c>
      <c r="E197" s="70">
        <v>45470</v>
      </c>
      <c r="F197" s="68">
        <v>1912800</v>
      </c>
      <c r="G197" s="89" t="s">
        <v>318</v>
      </c>
      <c r="H197" s="106"/>
      <c r="I197" s="92">
        <f t="shared" si="4"/>
        <v>1912800</v>
      </c>
      <c r="J197" s="109" t="s">
        <v>213</v>
      </c>
      <c r="K197" s="67"/>
      <c r="L197" s="67"/>
      <c r="M197" s="67"/>
    </row>
    <row r="198" spans="2:13" x14ac:dyDescent="0.3">
      <c r="B198" s="112" t="s">
        <v>247</v>
      </c>
      <c r="C198" s="69" t="s">
        <v>249</v>
      </c>
      <c r="D198" s="82" t="s">
        <v>340</v>
      </c>
      <c r="E198" s="70">
        <v>45468</v>
      </c>
      <c r="F198" s="68">
        <v>1912800</v>
      </c>
      <c r="G198" s="89" t="s">
        <v>318</v>
      </c>
      <c r="H198" s="106"/>
      <c r="I198" s="92">
        <f t="shared" si="4"/>
        <v>1912800</v>
      </c>
      <c r="J198" s="109"/>
      <c r="K198" s="67"/>
      <c r="L198" s="67"/>
      <c r="M198" s="67"/>
    </row>
    <row r="199" spans="2:13" x14ac:dyDescent="0.3">
      <c r="B199" s="157" t="s">
        <v>300</v>
      </c>
      <c r="C199" s="69" t="s">
        <v>249</v>
      </c>
      <c r="D199" s="82" t="s">
        <v>283</v>
      </c>
      <c r="E199" s="158">
        <v>45470</v>
      </c>
      <c r="F199" s="68">
        <v>1912800</v>
      </c>
      <c r="G199" s="89" t="s">
        <v>318</v>
      </c>
      <c r="H199" s="106"/>
      <c r="I199" s="92">
        <f t="shared" si="4"/>
        <v>1912800</v>
      </c>
      <c r="J199" s="109" t="s">
        <v>213</v>
      </c>
      <c r="K199" s="67"/>
      <c r="L199" s="67"/>
      <c r="M199" s="67"/>
    </row>
    <row r="200" spans="2:13" x14ac:dyDescent="0.3">
      <c r="B200" s="157" t="s">
        <v>300</v>
      </c>
      <c r="C200" s="69" t="s">
        <v>249</v>
      </c>
      <c r="D200" s="82" t="s">
        <v>322</v>
      </c>
      <c r="E200" s="158">
        <v>45471</v>
      </c>
      <c r="F200" s="68">
        <v>2869200</v>
      </c>
      <c r="G200" s="89" t="s">
        <v>318</v>
      </c>
      <c r="H200" s="106"/>
      <c r="I200" s="92">
        <f t="shared" si="4"/>
        <v>2869200</v>
      </c>
      <c r="J200" s="109" t="s">
        <v>213</v>
      </c>
      <c r="K200" s="67"/>
      <c r="L200" s="67"/>
      <c r="M200" s="67"/>
    </row>
    <row r="201" spans="2:13" x14ac:dyDescent="0.3">
      <c r="B201" s="157" t="s">
        <v>300</v>
      </c>
      <c r="C201" s="69" t="s">
        <v>249</v>
      </c>
      <c r="D201" s="82" t="s">
        <v>323</v>
      </c>
      <c r="E201" s="158">
        <v>45471</v>
      </c>
      <c r="F201" s="68">
        <v>2391000</v>
      </c>
      <c r="G201" s="89" t="s">
        <v>318</v>
      </c>
      <c r="H201" s="106"/>
      <c r="I201" s="92">
        <f t="shared" si="4"/>
        <v>2391000</v>
      </c>
      <c r="J201" s="109" t="s">
        <v>213</v>
      </c>
      <c r="K201" s="67"/>
      <c r="L201" s="67"/>
      <c r="M201" s="67"/>
    </row>
    <row r="202" spans="2:13" x14ac:dyDescent="0.3">
      <c r="B202" s="112" t="s">
        <v>219</v>
      </c>
      <c r="C202" s="81" t="s">
        <v>220</v>
      </c>
      <c r="D202" s="82" t="s">
        <v>272</v>
      </c>
      <c r="E202" s="70">
        <v>45457</v>
      </c>
      <c r="F202" s="68">
        <v>106200</v>
      </c>
      <c r="G202" s="89" t="s">
        <v>318</v>
      </c>
      <c r="H202" s="106"/>
      <c r="I202" s="92">
        <f t="shared" si="4"/>
        <v>106200</v>
      </c>
      <c r="J202" s="109" t="s">
        <v>213</v>
      </c>
      <c r="K202" s="67"/>
      <c r="L202" s="67"/>
      <c r="M202" s="67"/>
    </row>
    <row r="203" spans="2:13" x14ac:dyDescent="0.3">
      <c r="B203" s="112" t="s">
        <v>239</v>
      </c>
      <c r="C203" s="69" t="s">
        <v>249</v>
      </c>
      <c r="D203" s="82" t="s">
        <v>305</v>
      </c>
      <c r="E203" s="70">
        <v>45462</v>
      </c>
      <c r="F203" s="68">
        <v>2391000</v>
      </c>
      <c r="G203" s="89" t="s">
        <v>318</v>
      </c>
      <c r="H203" s="106"/>
      <c r="I203" s="92">
        <f t="shared" si="4"/>
        <v>2391000</v>
      </c>
      <c r="J203" s="109" t="s">
        <v>213</v>
      </c>
      <c r="K203" s="67"/>
      <c r="L203" s="67"/>
      <c r="M203" s="67"/>
    </row>
    <row r="204" spans="2:13" x14ac:dyDescent="0.3">
      <c r="B204" s="112" t="s">
        <v>282</v>
      </c>
      <c r="C204" s="69" t="s">
        <v>249</v>
      </c>
      <c r="D204" s="82" t="s">
        <v>283</v>
      </c>
      <c r="E204" s="70">
        <v>45456</v>
      </c>
      <c r="F204" s="68">
        <v>1912800</v>
      </c>
      <c r="G204" s="89" t="s">
        <v>318</v>
      </c>
      <c r="H204" s="106"/>
      <c r="I204" s="92">
        <f t="shared" si="4"/>
        <v>1912800</v>
      </c>
      <c r="J204" s="109" t="s">
        <v>213</v>
      </c>
      <c r="K204" s="67"/>
      <c r="L204" s="67"/>
      <c r="M204" s="67"/>
    </row>
    <row r="205" spans="2:13" x14ac:dyDescent="0.3">
      <c r="B205" s="157" t="s">
        <v>298</v>
      </c>
      <c r="C205" s="157" t="s">
        <v>268</v>
      </c>
      <c r="D205" s="82" t="s">
        <v>299</v>
      </c>
      <c r="E205" s="158">
        <v>45467</v>
      </c>
      <c r="F205" s="68">
        <v>188800</v>
      </c>
      <c r="G205" s="89" t="s">
        <v>318</v>
      </c>
      <c r="H205" s="106"/>
      <c r="I205" s="92">
        <f t="shared" si="4"/>
        <v>188800</v>
      </c>
      <c r="J205" s="109" t="s">
        <v>213</v>
      </c>
      <c r="K205" s="67"/>
      <c r="L205" s="67"/>
      <c r="M205" s="67"/>
    </row>
    <row r="206" spans="2:13" ht="17.25" x14ac:dyDescent="0.35">
      <c r="B206" s="183" t="s">
        <v>320</v>
      </c>
      <c r="C206" s="157" t="s">
        <v>321</v>
      </c>
      <c r="D206" s="82" t="s">
        <v>319</v>
      </c>
      <c r="E206" s="158">
        <v>45470</v>
      </c>
      <c r="F206" s="68">
        <v>1696081.5</v>
      </c>
      <c r="G206" s="89" t="s">
        <v>318</v>
      </c>
      <c r="H206" s="106"/>
      <c r="I206" s="92">
        <f t="shared" si="4"/>
        <v>1696081.5</v>
      </c>
      <c r="J206" s="109" t="s">
        <v>213</v>
      </c>
      <c r="K206" s="67"/>
      <c r="L206" s="67"/>
      <c r="M206" s="67"/>
    </row>
    <row r="207" spans="2:13" ht="17.25" x14ac:dyDescent="0.35">
      <c r="B207" s="182"/>
      <c r="C207" s="22"/>
      <c r="D207" s="17"/>
      <c r="E207" s="180"/>
      <c r="F207" s="168"/>
      <c r="G207" s="169"/>
      <c r="I207" s="3"/>
      <c r="J207" s="170"/>
      <c r="K207" s="67"/>
      <c r="L207" s="67"/>
      <c r="M207" s="67"/>
    </row>
    <row r="208" spans="2:13" ht="17.25" x14ac:dyDescent="0.35">
      <c r="B208" s="182"/>
      <c r="C208" s="22"/>
      <c r="D208" s="17"/>
      <c r="E208" s="180"/>
      <c r="F208" s="168"/>
      <c r="G208" s="169"/>
      <c r="I208" s="3"/>
      <c r="J208" s="170"/>
      <c r="K208" s="67"/>
      <c r="L208" s="67"/>
      <c r="M208" s="67"/>
    </row>
    <row r="209" spans="2:15" ht="19.5" thickBot="1" x14ac:dyDescent="0.3">
      <c r="B209" s="220"/>
      <c r="C209" s="221"/>
      <c r="D209" s="221"/>
      <c r="E209" s="221"/>
      <c r="F209" s="13">
        <f>SUM(F15:F206)</f>
        <v>1649013186.8110003</v>
      </c>
      <c r="G209" s="12"/>
      <c r="H209" s="12">
        <f>SUM(H15:H205)</f>
        <v>1063870814.3299999</v>
      </c>
      <c r="I209" s="14">
        <f>SUM(I15:I208)</f>
        <v>585142372.48099995</v>
      </c>
      <c r="J209" s="15"/>
      <c r="K209" s="67"/>
      <c r="L209" s="67"/>
      <c r="M209" s="67"/>
    </row>
    <row r="210" spans="2:15" s="63" customFormat="1" x14ac:dyDescent="0.3">
      <c r="B210"/>
      <c r="C210"/>
      <c r="D210" s="165"/>
      <c r="E210"/>
      <c r="F210"/>
      <c r="G210"/>
      <c r="H210" s="2"/>
      <c r="I210" s="57"/>
      <c r="J210"/>
      <c r="K210" s="62"/>
      <c r="L210" s="62"/>
      <c r="M210" s="62"/>
      <c r="N210" s="80"/>
    </row>
    <row r="211" spans="2:15" x14ac:dyDescent="0.3">
      <c r="F211" s="9"/>
      <c r="I211" s="5"/>
      <c r="N211" s="9"/>
    </row>
    <row r="212" spans="2:15" x14ac:dyDescent="0.3">
      <c r="F212" s="9"/>
      <c r="I212" s="5"/>
      <c r="J212" s="9"/>
      <c r="N212" s="9"/>
    </row>
    <row r="213" spans="2:15" x14ac:dyDescent="0.3">
      <c r="F213" s="9"/>
      <c r="I213" s="10"/>
      <c r="J213" s="9"/>
      <c r="N213" s="9"/>
    </row>
    <row r="214" spans="2:15" ht="22.5" x14ac:dyDescent="0.4">
      <c r="B214" s="79" t="s">
        <v>191</v>
      </c>
      <c r="C214" s="11"/>
      <c r="D214" s="222" t="s">
        <v>203</v>
      </c>
      <c r="E214" s="222"/>
      <c r="F214" s="65"/>
      <c r="G214" s="9"/>
      <c r="H214" s="223" t="s">
        <v>192</v>
      </c>
      <c r="I214" s="223"/>
      <c r="J214" s="223"/>
      <c r="N214" s="9"/>
      <c r="O214" s="9"/>
    </row>
    <row r="215" spans="2:15" ht="22.5" x14ac:dyDescent="0.4">
      <c r="B215" s="77" t="s">
        <v>227</v>
      </c>
      <c r="C215" s="4"/>
      <c r="D215" s="224" t="s">
        <v>221</v>
      </c>
      <c r="E215" s="224"/>
      <c r="F215" s="66"/>
      <c r="H215" s="218" t="s">
        <v>193</v>
      </c>
      <c r="I215" s="218"/>
      <c r="J215" s="218"/>
    </row>
    <row r="216" spans="2:15" ht="22.5" x14ac:dyDescent="0.4">
      <c r="B216" s="77" t="s">
        <v>228</v>
      </c>
      <c r="C216" s="4"/>
      <c r="D216" s="77" t="s">
        <v>222</v>
      </c>
      <c r="E216" s="4"/>
      <c r="F216" s="66"/>
      <c r="H216" s="218" t="s">
        <v>194</v>
      </c>
      <c r="I216" s="218"/>
      <c r="J216" s="218"/>
    </row>
  </sheetData>
  <sortState xmlns:xlrd2="http://schemas.microsoft.com/office/spreadsheetml/2017/richdata2" ref="B15:G152">
    <sortCondition ref="E15:E152"/>
  </sortState>
  <mergeCells count="10">
    <mergeCell ref="H216:J216"/>
    <mergeCell ref="B9:J9"/>
    <mergeCell ref="B10:J10"/>
    <mergeCell ref="B11:J11"/>
    <mergeCell ref="B12:J12"/>
    <mergeCell ref="B209:E209"/>
    <mergeCell ref="D214:E214"/>
    <mergeCell ref="H214:J214"/>
    <mergeCell ref="D215:E215"/>
    <mergeCell ref="H215:J215"/>
  </mergeCells>
  <phoneticPr fontId="13" type="noConversion"/>
  <conditionalFormatting sqref="D172">
    <cfRule type="duplicateValues" dxfId="9" priority="2"/>
  </conditionalFormatting>
  <conditionalFormatting sqref="D173 D168:D171 D175:D176">
    <cfRule type="duplicateValues" dxfId="8" priority="5"/>
  </conditionalFormatting>
  <conditionalFormatting sqref="D174">
    <cfRule type="duplicateValues" dxfId="7" priority="1"/>
  </conditionalFormatting>
  <conditionalFormatting sqref="D177:D186">
    <cfRule type="duplicateValues" dxfId="6" priority="113"/>
  </conditionalFormatting>
  <conditionalFormatting sqref="D187:D198">
    <cfRule type="duplicateValues" dxfId="5" priority="4"/>
  </conditionalFormatting>
  <pageMargins left="0.11811023622047245" right="0.11811023622047245" top="0.15748031496062992" bottom="0.55118110236220474" header="0.31496062992125984" footer="0.31496062992125984"/>
  <pageSetup scale="57" fitToHeight="0" orientation="landscape" verticalDpi="0" r:id="rId1"/>
  <headerFooter>
    <oddFooter>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D8D70-CDD9-42AD-AB23-8BD8728509EE}">
  <dimension ref="A1:M275"/>
  <sheetViews>
    <sheetView topLeftCell="A199" workbookViewId="0">
      <selection activeCell="B201" sqref="B201"/>
    </sheetView>
  </sheetViews>
  <sheetFormatPr baseColWidth="10" defaultRowHeight="15" x14ac:dyDescent="0.25"/>
  <cols>
    <col min="2" max="2" width="38.7109375" customWidth="1"/>
    <col min="4" max="4" width="24" customWidth="1"/>
    <col min="6" max="6" width="19.140625" customWidth="1"/>
    <col min="8" max="9" width="15.42578125" customWidth="1"/>
  </cols>
  <sheetData>
    <row r="1" spans="2:13" ht="22.5" x14ac:dyDescent="0.4">
      <c r="B1" s="219" t="s">
        <v>218</v>
      </c>
      <c r="C1" s="219"/>
      <c r="D1" s="219"/>
      <c r="E1" s="219"/>
      <c r="F1" s="219"/>
      <c r="G1" s="219"/>
      <c r="H1" s="219"/>
      <c r="I1" s="219"/>
      <c r="J1" s="219"/>
      <c r="K1" s="57"/>
      <c r="L1" s="57"/>
      <c r="M1" s="57"/>
    </row>
    <row r="2" spans="2:13" ht="22.5" x14ac:dyDescent="0.4">
      <c r="B2" s="219" t="s">
        <v>0</v>
      </c>
      <c r="C2" s="219"/>
      <c r="D2" s="219"/>
      <c r="E2" s="219"/>
      <c r="F2" s="219"/>
      <c r="G2" s="219"/>
      <c r="H2" s="219"/>
      <c r="I2" s="219"/>
      <c r="J2" s="219"/>
      <c r="K2" s="57"/>
      <c r="L2" s="57"/>
      <c r="M2" s="57"/>
    </row>
    <row r="3" spans="2:13" ht="22.5" x14ac:dyDescent="0.4">
      <c r="B3" s="219" t="s">
        <v>204</v>
      </c>
      <c r="C3" s="219"/>
      <c r="D3" s="219"/>
      <c r="E3" s="219"/>
      <c r="F3" s="219"/>
      <c r="G3" s="219"/>
      <c r="H3" s="219"/>
      <c r="I3" s="219"/>
      <c r="J3" s="219"/>
      <c r="K3" s="57"/>
      <c r="L3" s="57"/>
      <c r="M3" s="57"/>
    </row>
    <row r="4" spans="2:13" ht="22.5" x14ac:dyDescent="0.4">
      <c r="B4" s="219" t="s">
        <v>326</v>
      </c>
      <c r="C4" s="219"/>
      <c r="D4" s="219"/>
      <c r="E4" s="219"/>
      <c r="F4" s="219"/>
      <c r="G4" s="219"/>
      <c r="H4" s="219"/>
      <c r="I4" s="219"/>
      <c r="J4" s="219"/>
      <c r="K4" s="57"/>
      <c r="L4" s="57"/>
      <c r="M4" s="57"/>
    </row>
    <row r="5" spans="2:13" ht="17.25" thickBot="1" x14ac:dyDescent="0.35">
      <c r="D5" s="165"/>
      <c r="H5" s="2"/>
      <c r="K5" s="57"/>
      <c r="L5" s="57"/>
      <c r="M5" s="57"/>
    </row>
    <row r="6" spans="2:13" ht="31.5" customHeight="1" thickBot="1" x14ac:dyDescent="0.4">
      <c r="B6" s="192" t="s">
        <v>205</v>
      </c>
      <c r="C6" s="192" t="s">
        <v>1</v>
      </c>
      <c r="D6" s="193" t="s">
        <v>206</v>
      </c>
      <c r="E6" s="192" t="s">
        <v>207</v>
      </c>
      <c r="F6" s="194" t="s">
        <v>208</v>
      </c>
      <c r="G6" s="195" t="s">
        <v>209</v>
      </c>
      <c r="H6" s="196" t="s">
        <v>210</v>
      </c>
      <c r="I6" s="197" t="s">
        <v>211</v>
      </c>
      <c r="J6" s="195" t="s">
        <v>212</v>
      </c>
      <c r="K6" s="57"/>
      <c r="L6" s="57"/>
      <c r="M6" s="57"/>
    </row>
    <row r="7" spans="2:13" ht="18.75" x14ac:dyDescent="0.35">
      <c r="B7" s="185" t="s">
        <v>341</v>
      </c>
      <c r="C7" s="186"/>
      <c r="D7" s="187"/>
      <c r="E7" s="186"/>
      <c r="F7" s="188"/>
      <c r="G7" s="189"/>
      <c r="H7" s="190"/>
      <c r="I7" s="190"/>
      <c r="J7" s="191"/>
      <c r="K7" s="57"/>
      <c r="L7" s="57"/>
      <c r="M7" s="57"/>
    </row>
    <row r="8" spans="2:13" s="63" customFormat="1" ht="16.5" x14ac:dyDescent="0.3">
      <c r="B8" s="83" t="s">
        <v>216</v>
      </c>
      <c r="C8" s="81" t="s">
        <v>217</v>
      </c>
      <c r="D8" s="103" t="s">
        <v>185</v>
      </c>
      <c r="E8" s="104">
        <v>45139</v>
      </c>
      <c r="F8" s="49">
        <v>109095636.18000001</v>
      </c>
      <c r="G8" s="89" t="s">
        <v>318</v>
      </c>
      <c r="H8" s="46">
        <f>18957930.94+20000000+30000000+7484.01+21516.5+122484.95+247056.8+17530.35</f>
        <v>69374003.549999997</v>
      </c>
      <c r="I8" s="92">
        <f t="shared" ref="I8" si="0">+F8-H8</f>
        <v>39721632.63000001</v>
      </c>
      <c r="J8" s="109" t="s">
        <v>213</v>
      </c>
      <c r="K8" s="64"/>
      <c r="L8" s="64"/>
      <c r="M8" s="64"/>
    </row>
    <row r="9" spans="2:13" ht="16.5" x14ac:dyDescent="0.3">
      <c r="B9" s="112" t="s">
        <v>242</v>
      </c>
      <c r="C9" s="69" t="s">
        <v>243</v>
      </c>
      <c r="D9" s="82" t="s">
        <v>295</v>
      </c>
      <c r="E9" s="70">
        <v>45450</v>
      </c>
      <c r="F9" s="68">
        <v>78995</v>
      </c>
      <c r="G9" s="89" t="s">
        <v>318</v>
      </c>
      <c r="H9" s="106"/>
      <c r="I9" s="92">
        <f t="shared" ref="I9:I17" si="1">+F9-H9</f>
        <v>78995</v>
      </c>
      <c r="J9" s="109" t="s">
        <v>213</v>
      </c>
      <c r="K9" s="67"/>
      <c r="L9" s="67"/>
      <c r="M9" s="67"/>
    </row>
    <row r="10" spans="2:13" ht="16.5" x14ac:dyDescent="0.3">
      <c r="B10" s="112" t="s">
        <v>242</v>
      </c>
      <c r="C10" s="69" t="s">
        <v>243</v>
      </c>
      <c r="D10" s="82" t="s">
        <v>294</v>
      </c>
      <c r="E10" s="70">
        <v>45450</v>
      </c>
      <c r="F10" s="68">
        <v>7982</v>
      </c>
      <c r="G10" s="89" t="s">
        <v>318</v>
      </c>
      <c r="H10" s="106"/>
      <c r="I10" s="92">
        <f t="shared" si="1"/>
        <v>7982</v>
      </c>
      <c r="J10" s="109" t="s">
        <v>213</v>
      </c>
      <c r="K10" s="67"/>
      <c r="L10" s="67"/>
      <c r="M10" s="67"/>
    </row>
    <row r="11" spans="2:13" ht="16.5" x14ac:dyDescent="0.3">
      <c r="B11" s="112" t="s">
        <v>245</v>
      </c>
      <c r="C11" s="69" t="s">
        <v>250</v>
      </c>
      <c r="D11" s="82" t="s">
        <v>310</v>
      </c>
      <c r="E11" s="70">
        <v>45473</v>
      </c>
      <c r="F11" s="68">
        <v>2344.81</v>
      </c>
      <c r="G11" s="89" t="s">
        <v>318</v>
      </c>
      <c r="H11" s="106"/>
      <c r="I11" s="92">
        <f t="shared" si="1"/>
        <v>2344.81</v>
      </c>
      <c r="J11" s="109" t="s">
        <v>213</v>
      </c>
      <c r="K11" s="67"/>
      <c r="L11" s="67"/>
      <c r="M11" s="67"/>
    </row>
    <row r="12" spans="2:13" ht="16.5" x14ac:dyDescent="0.3">
      <c r="B12" s="112" t="s">
        <v>245</v>
      </c>
      <c r="C12" s="69" t="s">
        <v>250</v>
      </c>
      <c r="D12" s="82" t="s">
        <v>315</v>
      </c>
      <c r="E12" s="70">
        <v>45473</v>
      </c>
      <c r="F12" s="68">
        <v>344.46</v>
      </c>
      <c r="G12" s="89" t="s">
        <v>318</v>
      </c>
      <c r="H12" s="106"/>
      <c r="I12" s="92">
        <f t="shared" si="1"/>
        <v>344.46</v>
      </c>
      <c r="J12" s="109" t="s">
        <v>213</v>
      </c>
      <c r="K12" s="67"/>
      <c r="L12" s="67"/>
      <c r="M12" s="67"/>
    </row>
    <row r="13" spans="2:13" ht="16.5" x14ac:dyDescent="0.3">
      <c r="B13" s="112" t="s">
        <v>245</v>
      </c>
      <c r="C13" s="69" t="s">
        <v>250</v>
      </c>
      <c r="D13" s="82" t="s">
        <v>311</v>
      </c>
      <c r="E13" s="70">
        <v>45473</v>
      </c>
      <c r="F13" s="68">
        <v>771189.41</v>
      </c>
      <c r="G13" s="89" t="s">
        <v>318</v>
      </c>
      <c r="H13" s="106"/>
      <c r="I13" s="92">
        <f t="shared" si="1"/>
        <v>771189.41</v>
      </c>
      <c r="J13" s="109" t="s">
        <v>213</v>
      </c>
      <c r="K13" s="67"/>
      <c r="L13" s="67"/>
      <c r="M13" s="67"/>
    </row>
    <row r="14" spans="2:13" ht="16.5" x14ac:dyDescent="0.3">
      <c r="B14" s="112" t="s">
        <v>245</v>
      </c>
      <c r="C14" s="69" t="s">
        <v>250</v>
      </c>
      <c r="D14" s="82" t="s">
        <v>312</v>
      </c>
      <c r="E14" s="70">
        <v>45473</v>
      </c>
      <c r="F14" s="68">
        <v>18514.63</v>
      </c>
      <c r="G14" s="89" t="s">
        <v>318</v>
      </c>
      <c r="H14" s="106"/>
      <c r="I14" s="92">
        <f t="shared" si="1"/>
        <v>18514.63</v>
      </c>
      <c r="J14" s="109" t="s">
        <v>213</v>
      </c>
      <c r="K14" s="67"/>
      <c r="L14" s="67"/>
      <c r="M14" s="67"/>
    </row>
    <row r="15" spans="2:13" ht="16.5" x14ac:dyDescent="0.3">
      <c r="B15" s="112" t="s">
        <v>245</v>
      </c>
      <c r="C15" s="69" t="s">
        <v>250</v>
      </c>
      <c r="D15" s="82" t="s">
        <v>313</v>
      </c>
      <c r="E15" s="70">
        <v>45473</v>
      </c>
      <c r="F15" s="68">
        <v>136696.26</v>
      </c>
      <c r="G15" s="89" t="s">
        <v>318</v>
      </c>
      <c r="H15" s="106"/>
      <c r="I15" s="92">
        <f t="shared" si="1"/>
        <v>136696.26</v>
      </c>
      <c r="J15" s="109" t="s">
        <v>213</v>
      </c>
      <c r="K15" s="67"/>
      <c r="L15" s="67"/>
      <c r="M15" s="67"/>
    </row>
    <row r="16" spans="2:13" ht="16.5" x14ac:dyDescent="0.3">
      <c r="B16" s="112" t="s">
        <v>245</v>
      </c>
      <c r="C16" s="69" t="s">
        <v>250</v>
      </c>
      <c r="D16" s="82" t="s">
        <v>314</v>
      </c>
      <c r="E16" s="70">
        <v>45473</v>
      </c>
      <c r="F16" s="68">
        <v>55034.27</v>
      </c>
      <c r="G16" s="89" t="s">
        <v>318</v>
      </c>
      <c r="H16" s="106"/>
      <c r="I16" s="92">
        <f t="shared" si="1"/>
        <v>55034.27</v>
      </c>
      <c r="J16" s="109" t="s">
        <v>213</v>
      </c>
      <c r="K16" s="67"/>
      <c r="L16" s="67"/>
      <c r="M16" s="67"/>
    </row>
    <row r="17" spans="1:13" s="63" customFormat="1" ht="16.5" x14ac:dyDescent="0.3">
      <c r="B17" s="83" t="s">
        <v>78</v>
      </c>
      <c r="C17" s="81" t="s">
        <v>21</v>
      </c>
      <c r="D17" s="84" t="s">
        <v>79</v>
      </c>
      <c r="E17" s="86">
        <v>42582</v>
      </c>
      <c r="F17" s="47">
        <v>720272</v>
      </c>
      <c r="G17" s="89" t="s">
        <v>318</v>
      </c>
      <c r="H17" s="46"/>
      <c r="I17" s="92">
        <f t="shared" si="1"/>
        <v>720272</v>
      </c>
      <c r="J17" s="109" t="s">
        <v>213</v>
      </c>
      <c r="K17" s="64"/>
      <c r="L17" s="64"/>
      <c r="M17" s="64"/>
    </row>
    <row r="18" spans="1:13" ht="18.75" x14ac:dyDescent="0.35">
      <c r="A18" s="206"/>
      <c r="B18" s="210"/>
      <c r="C18" s="210"/>
      <c r="D18" s="211"/>
      <c r="E18" s="210"/>
      <c r="F18" s="212"/>
      <c r="G18" s="213"/>
      <c r="H18" s="214"/>
      <c r="I18" s="214"/>
      <c r="J18" s="213"/>
      <c r="K18" s="168"/>
      <c r="L18" s="168"/>
      <c r="M18" s="168"/>
    </row>
    <row r="19" spans="1:13" ht="18.75" x14ac:dyDescent="0.35">
      <c r="A19" s="206"/>
      <c r="B19" s="210"/>
      <c r="C19" s="210"/>
      <c r="D19" s="211"/>
      <c r="E19" s="210"/>
      <c r="F19" s="212"/>
      <c r="G19" s="213"/>
      <c r="H19" s="214"/>
      <c r="I19" s="214"/>
      <c r="J19" s="213"/>
      <c r="K19" s="168"/>
      <c r="L19" s="168"/>
      <c r="M19" s="168"/>
    </row>
    <row r="20" spans="1:13" ht="18.75" x14ac:dyDescent="0.35">
      <c r="A20" s="206"/>
      <c r="B20" s="210"/>
      <c r="C20" s="210"/>
      <c r="D20" s="211"/>
      <c r="E20" s="210"/>
      <c r="F20" s="212"/>
      <c r="G20" s="213"/>
      <c r="H20" s="214"/>
      <c r="I20" s="214"/>
      <c r="J20" s="213"/>
      <c r="K20" s="168"/>
      <c r="L20" s="168"/>
      <c r="M20" s="168"/>
    </row>
    <row r="21" spans="1:13" ht="18.75" x14ac:dyDescent="0.35">
      <c r="A21" s="206"/>
      <c r="B21" s="210"/>
      <c r="C21" s="210"/>
      <c r="D21" s="211"/>
      <c r="E21" s="210"/>
      <c r="F21" s="212"/>
      <c r="G21" s="213"/>
      <c r="H21" s="214"/>
      <c r="I21" s="214"/>
      <c r="J21" s="213"/>
      <c r="K21" s="168"/>
      <c r="L21" s="168"/>
      <c r="M21" s="168"/>
    </row>
    <row r="22" spans="1:13" ht="18.75" x14ac:dyDescent="0.35">
      <c r="A22" s="206"/>
      <c r="B22" s="210"/>
      <c r="C22" s="210"/>
      <c r="D22" s="211"/>
      <c r="E22" s="210"/>
      <c r="F22" s="212"/>
      <c r="G22" s="213"/>
      <c r="H22" s="214"/>
      <c r="I22" s="214"/>
      <c r="J22" s="213"/>
      <c r="K22" s="168"/>
      <c r="L22" s="168"/>
      <c r="M22" s="168"/>
    </row>
    <row r="23" spans="1:13" ht="18.75" x14ac:dyDescent="0.35">
      <c r="A23" s="206"/>
      <c r="B23" s="210"/>
      <c r="C23" s="210"/>
      <c r="D23" s="211"/>
      <c r="E23" s="210"/>
      <c r="F23" s="212"/>
      <c r="G23" s="213"/>
      <c r="H23" s="214"/>
      <c r="I23" s="214"/>
      <c r="J23" s="213"/>
      <c r="K23" s="168"/>
      <c r="L23" s="168"/>
      <c r="M23" s="168"/>
    </row>
    <row r="24" spans="1:13" ht="18.75" x14ac:dyDescent="0.35">
      <c r="A24" s="206"/>
      <c r="B24" s="210"/>
      <c r="C24" s="210"/>
      <c r="D24" s="211"/>
      <c r="E24" s="210"/>
      <c r="F24" s="212"/>
      <c r="G24" s="213"/>
      <c r="H24" s="214"/>
      <c r="I24" s="214"/>
      <c r="J24" s="213"/>
      <c r="K24" s="168"/>
      <c r="L24" s="168"/>
      <c r="M24" s="168"/>
    </row>
    <row r="25" spans="1:13" ht="18.75" x14ac:dyDescent="0.35">
      <c r="A25" s="206"/>
      <c r="B25" s="210"/>
      <c r="C25" s="210"/>
      <c r="D25" s="211"/>
      <c r="E25" s="210"/>
      <c r="F25" s="212"/>
      <c r="G25" s="213"/>
      <c r="H25" s="214"/>
      <c r="I25" s="214"/>
      <c r="J25" s="213"/>
      <c r="K25" s="168"/>
      <c r="L25" s="168"/>
      <c r="M25" s="168"/>
    </row>
    <row r="26" spans="1:13" ht="18.75" x14ac:dyDescent="0.35">
      <c r="A26" s="206"/>
      <c r="B26" s="210"/>
      <c r="C26" s="210"/>
      <c r="D26" s="211"/>
      <c r="E26" s="210"/>
      <c r="F26" s="212"/>
      <c r="G26" s="213"/>
      <c r="H26" s="214"/>
      <c r="I26" s="214"/>
      <c r="J26" s="213"/>
      <c r="K26" s="168"/>
      <c r="L26" s="168"/>
      <c r="M26" s="168"/>
    </row>
    <row r="27" spans="1:13" ht="18.75" x14ac:dyDescent="0.35">
      <c r="A27" s="206"/>
      <c r="B27" s="210"/>
      <c r="C27" s="210"/>
      <c r="D27" s="211"/>
      <c r="E27" s="210"/>
      <c r="F27" s="212"/>
      <c r="G27" s="213"/>
      <c r="H27" s="214"/>
      <c r="I27" s="214"/>
      <c r="J27" s="213"/>
      <c r="K27" s="168"/>
      <c r="L27" s="168"/>
      <c r="M27" s="168"/>
    </row>
    <row r="28" spans="1:13" ht="18.75" x14ac:dyDescent="0.35">
      <c r="A28" s="206"/>
      <c r="B28" s="210"/>
      <c r="C28" s="210"/>
      <c r="D28" s="211"/>
      <c r="E28" s="210"/>
      <c r="F28" s="212"/>
      <c r="G28" s="213"/>
      <c r="H28" s="214"/>
      <c r="I28" s="214"/>
      <c r="J28" s="213"/>
      <c r="K28" s="168"/>
      <c r="L28" s="168"/>
      <c r="M28" s="168"/>
    </row>
    <row r="29" spans="1:13" ht="18.75" x14ac:dyDescent="0.35">
      <c r="A29" s="206"/>
      <c r="B29" s="210"/>
      <c r="C29" s="210"/>
      <c r="D29" s="211"/>
      <c r="E29" s="210"/>
      <c r="F29" s="212"/>
      <c r="G29" s="213"/>
      <c r="H29" s="214"/>
      <c r="I29" s="214"/>
      <c r="J29" s="213"/>
      <c r="K29" s="168"/>
      <c r="L29" s="168"/>
      <c r="M29" s="168"/>
    </row>
    <row r="30" spans="1:13" ht="18.75" x14ac:dyDescent="0.35">
      <c r="A30" s="206"/>
      <c r="B30" s="210"/>
      <c r="C30" s="210"/>
      <c r="D30" s="211"/>
      <c r="E30" s="210"/>
      <c r="F30" s="212"/>
      <c r="G30" s="213"/>
      <c r="H30" s="214"/>
      <c r="I30" s="214"/>
      <c r="J30" s="213"/>
      <c r="K30" s="168"/>
      <c r="L30" s="168"/>
      <c r="M30" s="168"/>
    </row>
    <row r="31" spans="1:13" ht="18.75" x14ac:dyDescent="0.35">
      <c r="A31" s="206"/>
      <c r="B31" s="210"/>
      <c r="C31" s="210"/>
      <c r="D31" s="211"/>
      <c r="E31" s="210"/>
      <c r="F31" s="212"/>
      <c r="G31" s="213"/>
      <c r="H31" s="214"/>
      <c r="I31" s="214"/>
      <c r="J31" s="213"/>
      <c r="K31" s="168"/>
      <c r="L31" s="168"/>
      <c r="M31" s="168"/>
    </row>
    <row r="32" spans="1:13" ht="18.75" x14ac:dyDescent="0.35">
      <c r="A32" s="206"/>
      <c r="B32" s="210"/>
      <c r="C32" s="210"/>
      <c r="D32" s="211"/>
      <c r="E32" s="210"/>
      <c r="F32" s="212"/>
      <c r="G32" s="213"/>
      <c r="H32" s="214"/>
      <c r="I32" s="214"/>
      <c r="J32" s="213"/>
      <c r="K32" s="168"/>
      <c r="L32" s="168"/>
      <c r="M32" s="168"/>
    </row>
    <row r="33" spans="1:13" ht="18.75" x14ac:dyDescent="0.35">
      <c r="A33" s="206"/>
      <c r="B33" s="210"/>
      <c r="C33" s="210"/>
      <c r="D33" s="211"/>
      <c r="E33" s="210"/>
      <c r="F33" s="212"/>
      <c r="G33" s="213"/>
      <c r="H33" s="214"/>
      <c r="I33" s="214"/>
      <c r="J33" s="213"/>
      <c r="K33" s="168"/>
      <c r="L33" s="168"/>
      <c r="M33" s="168"/>
    </row>
    <row r="34" spans="1:13" ht="18.75" x14ac:dyDescent="0.35">
      <c r="A34" s="206"/>
      <c r="B34" s="210"/>
      <c r="C34" s="210"/>
      <c r="D34" s="211"/>
      <c r="E34" s="210"/>
      <c r="F34" s="212"/>
      <c r="G34" s="213"/>
      <c r="H34" s="214"/>
      <c r="I34" s="214"/>
      <c r="J34" s="213"/>
      <c r="K34" s="168"/>
      <c r="L34" s="168"/>
      <c r="M34" s="168"/>
    </row>
    <row r="35" spans="1:13" ht="18.75" x14ac:dyDescent="0.35">
      <c r="A35" s="206"/>
      <c r="B35" s="210"/>
      <c r="C35" s="210"/>
      <c r="D35" s="211"/>
      <c r="E35" s="210"/>
      <c r="F35" s="212"/>
      <c r="G35" s="213"/>
      <c r="H35" s="214"/>
      <c r="I35" s="214"/>
      <c r="J35" s="213"/>
      <c r="K35" s="168"/>
      <c r="L35" s="168"/>
      <c r="M35" s="168"/>
    </row>
    <row r="36" spans="1:13" ht="18.75" x14ac:dyDescent="0.35">
      <c r="A36" s="206"/>
      <c r="B36" s="210"/>
      <c r="C36" s="210"/>
      <c r="D36" s="211"/>
      <c r="E36" s="210"/>
      <c r="F36" s="212"/>
      <c r="G36" s="213"/>
      <c r="H36" s="214"/>
      <c r="I36" s="214"/>
      <c r="J36" s="213"/>
      <c r="K36" s="168"/>
      <c r="L36" s="168"/>
      <c r="M36" s="168"/>
    </row>
    <row r="37" spans="1:13" ht="18.75" x14ac:dyDescent="0.35">
      <c r="A37" s="206"/>
      <c r="B37" s="210"/>
      <c r="C37" s="210"/>
      <c r="D37" s="211"/>
      <c r="E37" s="210"/>
      <c r="F37" s="212"/>
      <c r="G37" s="213"/>
      <c r="H37" s="214"/>
      <c r="I37" s="214"/>
      <c r="J37" s="213"/>
      <c r="K37" s="168"/>
      <c r="L37" s="168"/>
      <c r="M37" s="168"/>
    </row>
    <row r="38" spans="1:13" ht="18.75" x14ac:dyDescent="0.35">
      <c r="A38" s="206"/>
      <c r="B38" s="210"/>
      <c r="C38" s="210"/>
      <c r="D38" s="211"/>
      <c r="E38" s="210"/>
      <c r="F38" s="212"/>
      <c r="G38" s="213"/>
      <c r="H38" s="214"/>
      <c r="I38" s="214"/>
      <c r="J38" s="213"/>
      <c r="K38" s="168"/>
      <c r="L38" s="168"/>
      <c r="M38" s="168"/>
    </row>
    <row r="39" spans="1:13" ht="18.75" x14ac:dyDescent="0.35">
      <c r="A39" s="206"/>
      <c r="B39" s="210"/>
      <c r="C39" s="210"/>
      <c r="D39" s="211"/>
      <c r="E39" s="210"/>
      <c r="F39" s="212"/>
      <c r="G39" s="213"/>
      <c r="H39" s="214"/>
      <c r="I39" s="214"/>
      <c r="J39" s="213"/>
      <c r="K39" s="168"/>
      <c r="L39" s="168"/>
      <c r="M39" s="168"/>
    </row>
    <row r="40" spans="1:13" ht="18.75" x14ac:dyDescent="0.35">
      <c r="A40" s="206"/>
      <c r="B40" s="210"/>
      <c r="C40" s="210"/>
      <c r="D40" s="211"/>
      <c r="E40" s="210"/>
      <c r="F40" s="212"/>
      <c r="G40" s="213"/>
      <c r="H40" s="214"/>
      <c r="I40" s="214"/>
      <c r="J40" s="213"/>
      <c r="K40" s="168"/>
      <c r="L40" s="168"/>
      <c r="M40" s="168"/>
    </row>
    <row r="41" spans="1:13" ht="18.75" x14ac:dyDescent="0.35">
      <c r="A41" s="206"/>
      <c r="B41" s="210"/>
      <c r="C41" s="210"/>
      <c r="D41" s="211"/>
      <c r="E41" s="210"/>
      <c r="F41" s="212"/>
      <c r="G41" s="213"/>
      <c r="H41" s="214"/>
      <c r="I41" s="214"/>
      <c r="J41" s="213"/>
      <c r="K41" s="168"/>
      <c r="L41" s="168"/>
      <c r="M41" s="168"/>
    </row>
    <row r="42" spans="1:13" ht="18.75" x14ac:dyDescent="0.35">
      <c r="A42" s="206"/>
      <c r="B42" s="210"/>
      <c r="C42" s="210"/>
      <c r="D42" s="211"/>
      <c r="E42" s="210"/>
      <c r="F42" s="212"/>
      <c r="G42" s="213"/>
      <c r="H42" s="214"/>
      <c r="I42" s="214"/>
      <c r="J42" s="213"/>
      <c r="K42" s="168"/>
      <c r="L42" s="168"/>
      <c r="M42" s="168"/>
    </row>
    <row r="43" spans="1:13" ht="18.75" x14ac:dyDescent="0.35">
      <c r="A43" s="206"/>
      <c r="B43" s="210"/>
      <c r="C43" s="210"/>
      <c r="D43" s="211"/>
      <c r="E43" s="210"/>
      <c r="F43" s="212"/>
      <c r="G43" s="213"/>
      <c r="H43" s="214"/>
      <c r="I43" s="214"/>
      <c r="J43" s="213"/>
      <c r="K43" s="168"/>
      <c r="L43" s="168"/>
      <c r="M43" s="168"/>
    </row>
    <row r="44" spans="1:13" ht="18.75" x14ac:dyDescent="0.35">
      <c r="A44" s="206"/>
      <c r="B44" s="210"/>
      <c r="C44" s="210"/>
      <c r="D44" s="211"/>
      <c r="E44" s="210"/>
      <c r="F44" s="212"/>
      <c r="G44" s="213"/>
      <c r="H44" s="214"/>
      <c r="I44" s="214"/>
      <c r="J44" s="213"/>
      <c r="K44" s="168"/>
      <c r="L44" s="168"/>
      <c r="M44" s="168"/>
    </row>
    <row r="45" spans="1:13" ht="18.75" x14ac:dyDescent="0.35">
      <c r="A45" s="206"/>
      <c r="B45" s="210"/>
      <c r="C45" s="210"/>
      <c r="D45" s="211"/>
      <c r="E45" s="210"/>
      <c r="F45" s="212"/>
      <c r="G45" s="213"/>
      <c r="H45" s="214"/>
      <c r="I45" s="214"/>
      <c r="J45" s="213"/>
      <c r="K45" s="168"/>
      <c r="L45" s="168"/>
      <c r="M45" s="168"/>
    </row>
    <row r="46" spans="1:13" ht="18.75" x14ac:dyDescent="0.35">
      <c r="A46" s="206"/>
      <c r="B46" s="210"/>
      <c r="C46" s="210"/>
      <c r="D46" s="211"/>
      <c r="E46" s="210"/>
      <c r="F46" s="212"/>
      <c r="G46" s="213"/>
      <c r="H46" s="214"/>
      <c r="I46" s="214"/>
      <c r="J46" s="213"/>
      <c r="K46" s="168"/>
      <c r="L46" s="168"/>
      <c r="M46" s="168"/>
    </row>
    <row r="47" spans="1:13" ht="18.75" x14ac:dyDescent="0.35">
      <c r="A47" s="206"/>
      <c r="B47" s="210"/>
      <c r="C47" s="210"/>
      <c r="D47" s="211"/>
      <c r="E47" s="210"/>
      <c r="F47" s="212"/>
      <c r="G47" s="213"/>
      <c r="H47" s="214"/>
      <c r="I47" s="214"/>
      <c r="J47" s="213"/>
      <c r="K47" s="168"/>
      <c r="L47" s="168"/>
      <c r="M47" s="168"/>
    </row>
    <row r="48" spans="1:13" ht="18.75" x14ac:dyDescent="0.35">
      <c r="A48" s="206"/>
      <c r="B48" s="210"/>
      <c r="C48" s="210"/>
      <c r="D48" s="211"/>
      <c r="E48" s="210"/>
      <c r="F48" s="212"/>
      <c r="G48" s="213"/>
      <c r="H48" s="214"/>
      <c r="I48" s="214"/>
      <c r="J48" s="213"/>
      <c r="K48" s="168"/>
      <c r="L48" s="168"/>
      <c r="M48" s="168"/>
    </row>
    <row r="49" spans="1:13" ht="18.75" x14ac:dyDescent="0.35">
      <c r="A49" s="206"/>
      <c r="B49" s="210"/>
      <c r="C49" s="210"/>
      <c r="D49" s="211"/>
      <c r="E49" s="210"/>
      <c r="F49" s="212"/>
      <c r="G49" s="213"/>
      <c r="H49" s="214"/>
      <c r="I49" s="214"/>
      <c r="J49" s="213"/>
      <c r="K49" s="168"/>
      <c r="L49" s="168"/>
      <c r="M49" s="168"/>
    </row>
    <row r="50" spans="1:13" ht="18.75" x14ac:dyDescent="0.35">
      <c r="A50" s="206"/>
      <c r="B50" s="210"/>
      <c r="C50" s="210"/>
      <c r="D50" s="211"/>
      <c r="E50" s="210"/>
      <c r="F50" s="212"/>
      <c r="G50" s="213"/>
      <c r="H50" s="214"/>
      <c r="I50" s="214"/>
      <c r="J50" s="213"/>
      <c r="K50" s="168"/>
      <c r="L50" s="168"/>
      <c r="M50" s="168"/>
    </row>
    <row r="51" spans="1:13" ht="18.75" x14ac:dyDescent="0.35">
      <c r="A51" s="206"/>
      <c r="B51" s="210"/>
      <c r="C51" s="210"/>
      <c r="D51" s="211"/>
      <c r="E51" s="210"/>
      <c r="F51" s="212"/>
      <c r="G51" s="213"/>
      <c r="H51" s="214"/>
      <c r="I51" s="214"/>
      <c r="J51" s="213"/>
      <c r="K51" s="168"/>
      <c r="L51" s="168"/>
      <c r="M51" s="168"/>
    </row>
    <row r="52" spans="1:13" ht="18.75" x14ac:dyDescent="0.35">
      <c r="A52" s="206"/>
      <c r="B52" s="210"/>
      <c r="C52" s="210"/>
      <c r="D52" s="211"/>
      <c r="E52" s="210"/>
      <c r="F52" s="212"/>
      <c r="G52" s="213"/>
      <c r="H52" s="214"/>
      <c r="I52" s="214"/>
      <c r="J52" s="213"/>
      <c r="K52" s="168"/>
      <c r="L52" s="168"/>
      <c r="M52" s="168"/>
    </row>
    <row r="53" spans="1:13" ht="18.75" x14ac:dyDescent="0.35">
      <c r="A53" s="206"/>
      <c r="B53" s="210"/>
      <c r="C53" s="210"/>
      <c r="D53" s="211"/>
      <c r="E53" s="210"/>
      <c r="F53" s="212"/>
      <c r="G53" s="213"/>
      <c r="H53" s="214"/>
      <c r="I53" s="214"/>
      <c r="J53" s="213"/>
      <c r="K53" s="168"/>
      <c r="L53" s="168"/>
      <c r="M53" s="168"/>
    </row>
    <row r="54" spans="1:13" ht="18.75" x14ac:dyDescent="0.35">
      <c r="A54" s="206"/>
      <c r="B54" s="210"/>
      <c r="C54" s="210"/>
      <c r="D54" s="211"/>
      <c r="E54" s="210"/>
      <c r="F54" s="212"/>
      <c r="G54" s="213"/>
      <c r="H54" s="214"/>
      <c r="I54" s="214"/>
      <c r="J54" s="213"/>
      <c r="K54" s="168"/>
      <c r="L54" s="168"/>
      <c r="M54" s="168"/>
    </row>
    <row r="55" spans="1:13" ht="18.75" x14ac:dyDescent="0.35">
      <c r="A55" s="206"/>
      <c r="B55" s="210"/>
      <c r="C55" s="210"/>
      <c r="D55" s="211"/>
      <c r="E55" s="210"/>
      <c r="F55" s="212"/>
      <c r="G55" s="213"/>
      <c r="H55" s="214"/>
      <c r="I55" s="214"/>
      <c r="J55" s="213"/>
      <c r="K55" s="168"/>
      <c r="L55" s="168"/>
      <c r="M55" s="168"/>
    </row>
    <row r="56" spans="1:13" ht="18.75" x14ac:dyDescent="0.35">
      <c r="A56" s="206"/>
      <c r="B56" s="210"/>
      <c r="C56" s="210"/>
      <c r="D56" s="211"/>
      <c r="E56" s="210"/>
      <c r="F56" s="212"/>
      <c r="G56" s="213"/>
      <c r="H56" s="214"/>
      <c r="I56" s="214"/>
      <c r="J56" s="213"/>
      <c r="K56" s="168"/>
      <c r="L56" s="168"/>
      <c r="M56" s="168"/>
    </row>
    <row r="57" spans="1:13" ht="18.75" x14ac:dyDescent="0.35">
      <c r="A57" s="206"/>
      <c r="B57" s="210"/>
      <c r="C57" s="210"/>
      <c r="D57" s="211"/>
      <c r="E57" s="210"/>
      <c r="F57" s="212"/>
      <c r="G57" s="213"/>
      <c r="H57" s="214"/>
      <c r="I57" s="214"/>
      <c r="J57" s="213"/>
      <c r="K57" s="168"/>
      <c r="L57" s="168"/>
      <c r="M57" s="168"/>
    </row>
    <row r="58" spans="1:13" ht="18.75" x14ac:dyDescent="0.35">
      <c r="A58" s="206"/>
      <c r="B58" s="210"/>
      <c r="C58" s="210"/>
      <c r="D58" s="211"/>
      <c r="E58" s="210"/>
      <c r="F58" s="212"/>
      <c r="G58" s="213"/>
      <c r="H58" s="214"/>
      <c r="I58" s="214"/>
      <c r="J58" s="213"/>
      <c r="K58" s="168"/>
      <c r="L58" s="168"/>
      <c r="M58" s="168"/>
    </row>
    <row r="59" spans="1:13" ht="18.75" x14ac:dyDescent="0.35">
      <c r="A59" s="206"/>
      <c r="B59" s="210"/>
      <c r="C59" s="210"/>
      <c r="D59" s="211"/>
      <c r="E59" s="210"/>
      <c r="F59" s="212"/>
      <c r="G59" s="213"/>
      <c r="H59" s="214"/>
      <c r="I59" s="214"/>
      <c r="J59" s="213"/>
      <c r="K59" s="168"/>
      <c r="L59" s="168"/>
      <c r="M59" s="168"/>
    </row>
    <row r="60" spans="1:13" ht="18.75" x14ac:dyDescent="0.35">
      <c r="A60" s="206"/>
      <c r="B60" s="210"/>
      <c r="C60" s="210"/>
      <c r="D60" s="211"/>
      <c r="E60" s="210"/>
      <c r="F60" s="212"/>
      <c r="G60" s="213"/>
      <c r="H60" s="214"/>
      <c r="I60" s="214"/>
      <c r="J60" s="213"/>
      <c r="K60" s="168"/>
      <c r="L60" s="168"/>
      <c r="M60" s="168"/>
    </row>
    <row r="61" spans="1:13" ht="18.75" x14ac:dyDescent="0.35">
      <c r="A61" s="206"/>
      <c r="B61" s="210"/>
      <c r="C61" s="210"/>
      <c r="D61" s="211"/>
      <c r="E61" s="210"/>
      <c r="F61" s="212"/>
      <c r="G61" s="213"/>
      <c r="H61" s="214"/>
      <c r="I61" s="214"/>
      <c r="J61" s="213"/>
      <c r="K61" s="168"/>
      <c r="L61" s="168"/>
      <c r="M61" s="168"/>
    </row>
    <row r="62" spans="1:13" ht="18.75" x14ac:dyDescent="0.35">
      <c r="A62" s="206"/>
      <c r="B62" s="210"/>
      <c r="C62" s="210"/>
      <c r="D62" s="211"/>
      <c r="E62" s="210"/>
      <c r="F62" s="212"/>
      <c r="G62" s="213"/>
      <c r="H62" s="214"/>
      <c r="I62" s="214"/>
      <c r="J62" s="213"/>
      <c r="K62" s="168"/>
      <c r="L62" s="168"/>
      <c r="M62" s="168"/>
    </row>
    <row r="63" spans="1:13" ht="18.75" x14ac:dyDescent="0.35">
      <c r="A63" s="206"/>
      <c r="B63" s="210"/>
      <c r="C63" s="210"/>
      <c r="D63" s="211"/>
      <c r="E63" s="210"/>
      <c r="F63" s="212"/>
      <c r="G63" s="213"/>
      <c r="H63" s="214"/>
      <c r="I63" s="214"/>
      <c r="J63" s="213"/>
      <c r="K63" s="168"/>
      <c r="L63" s="168"/>
      <c r="M63" s="168"/>
    </row>
    <row r="64" spans="1:13" ht="18.75" x14ac:dyDescent="0.35">
      <c r="A64" s="206"/>
      <c r="B64" s="210"/>
      <c r="C64" s="210"/>
      <c r="D64" s="211"/>
      <c r="E64" s="210"/>
      <c r="F64" s="212"/>
      <c r="G64" s="213"/>
      <c r="H64" s="214"/>
      <c r="I64" s="214"/>
      <c r="J64" s="213"/>
      <c r="K64" s="168"/>
      <c r="L64" s="168"/>
      <c r="M64" s="168"/>
    </row>
    <row r="65" spans="1:13" ht="18.75" x14ac:dyDescent="0.35">
      <c r="A65" s="206"/>
      <c r="B65" s="210"/>
      <c r="C65" s="210"/>
      <c r="D65" s="211"/>
      <c r="E65" s="210"/>
      <c r="F65" s="212"/>
      <c r="G65" s="213"/>
      <c r="H65" s="214"/>
      <c r="I65" s="214"/>
      <c r="J65" s="213"/>
      <c r="K65" s="168"/>
      <c r="L65" s="168"/>
      <c r="M65" s="168"/>
    </row>
    <row r="66" spans="1:13" ht="18.75" x14ac:dyDescent="0.35">
      <c r="A66" s="206"/>
      <c r="B66" s="210"/>
      <c r="C66" s="210"/>
      <c r="D66" s="211"/>
      <c r="E66" s="210"/>
      <c r="F66" s="212"/>
      <c r="G66" s="213"/>
      <c r="H66" s="214"/>
      <c r="I66" s="214"/>
      <c r="J66" s="213"/>
      <c r="K66" s="168"/>
      <c r="L66" s="168"/>
      <c r="M66" s="168"/>
    </row>
    <row r="67" spans="1:13" ht="18.75" x14ac:dyDescent="0.35">
      <c r="A67" s="206"/>
      <c r="B67" s="210"/>
      <c r="C67" s="210"/>
      <c r="D67" s="211"/>
      <c r="E67" s="210"/>
      <c r="F67" s="212"/>
      <c r="G67" s="213"/>
      <c r="H67" s="214"/>
      <c r="I67" s="214"/>
      <c r="J67" s="213"/>
      <c r="K67" s="168"/>
      <c r="L67" s="168"/>
      <c r="M67" s="168"/>
    </row>
    <row r="68" spans="1:13" ht="18.75" x14ac:dyDescent="0.35">
      <c r="A68" s="206"/>
      <c r="B68" s="210"/>
      <c r="C68" s="210"/>
      <c r="D68" s="211"/>
      <c r="E68" s="210"/>
      <c r="F68" s="212"/>
      <c r="G68" s="213"/>
      <c r="H68" s="214"/>
      <c r="I68" s="214"/>
      <c r="J68" s="213"/>
      <c r="K68" s="168"/>
      <c r="L68" s="168"/>
      <c r="M68" s="168"/>
    </row>
    <row r="69" spans="1:13" ht="18.75" x14ac:dyDescent="0.35">
      <c r="A69" s="206"/>
      <c r="B69" s="210"/>
      <c r="C69" s="210"/>
      <c r="D69" s="211"/>
      <c r="E69" s="210"/>
      <c r="F69" s="212"/>
      <c r="G69" s="213"/>
      <c r="H69" s="214"/>
      <c r="I69" s="214"/>
      <c r="J69" s="213"/>
      <c r="K69" s="168"/>
      <c r="L69" s="168"/>
      <c r="M69" s="168"/>
    </row>
    <row r="70" spans="1:13" ht="18.75" x14ac:dyDescent="0.35">
      <c r="A70" s="206"/>
      <c r="B70" s="210"/>
      <c r="C70" s="210"/>
      <c r="D70" s="211"/>
      <c r="E70" s="210"/>
      <c r="F70" s="212"/>
      <c r="G70" s="213"/>
      <c r="H70" s="214"/>
      <c r="I70" s="214"/>
      <c r="J70" s="213"/>
      <c r="K70" s="168"/>
      <c r="L70" s="168"/>
      <c r="M70" s="168"/>
    </row>
    <row r="71" spans="1:13" ht="18.75" x14ac:dyDescent="0.35">
      <c r="A71" s="206"/>
      <c r="B71" s="210"/>
      <c r="C71" s="210"/>
      <c r="D71" s="211"/>
      <c r="E71" s="210"/>
      <c r="F71" s="212"/>
      <c r="G71" s="213"/>
      <c r="H71" s="214"/>
      <c r="I71" s="214"/>
      <c r="J71" s="213"/>
      <c r="K71" s="168"/>
      <c r="L71" s="168"/>
      <c r="M71" s="168"/>
    </row>
    <row r="72" spans="1:13" ht="18.75" x14ac:dyDescent="0.35">
      <c r="A72" s="206"/>
      <c r="B72" s="210"/>
      <c r="C72" s="210"/>
      <c r="D72" s="211"/>
      <c r="E72" s="210"/>
      <c r="F72" s="212"/>
      <c r="G72" s="213"/>
      <c r="H72" s="214"/>
      <c r="I72" s="214"/>
      <c r="J72" s="213"/>
      <c r="K72" s="168"/>
      <c r="L72" s="168"/>
      <c r="M72" s="168"/>
    </row>
    <row r="73" spans="1:13" ht="18.75" x14ac:dyDescent="0.35">
      <c r="A73" s="206"/>
      <c r="B73" s="210"/>
      <c r="C73" s="210"/>
      <c r="D73" s="211"/>
      <c r="E73" s="210"/>
      <c r="F73" s="212"/>
      <c r="G73" s="213"/>
      <c r="H73" s="214"/>
      <c r="I73" s="214"/>
      <c r="J73" s="213"/>
      <c r="K73" s="168"/>
      <c r="L73" s="168"/>
      <c r="M73" s="168"/>
    </row>
    <row r="74" spans="1:13" ht="18.75" x14ac:dyDescent="0.35">
      <c r="A74" s="206"/>
      <c r="B74" s="210"/>
      <c r="C74" s="210"/>
      <c r="D74" s="211"/>
      <c r="E74" s="210"/>
      <c r="F74" s="212"/>
      <c r="G74" s="213"/>
      <c r="H74" s="214"/>
      <c r="I74" s="214"/>
      <c r="J74" s="213"/>
      <c r="K74" s="168"/>
      <c r="L74" s="168"/>
      <c r="M74" s="168"/>
    </row>
    <row r="75" spans="1:13" ht="18.75" x14ac:dyDescent="0.35">
      <c r="A75" s="206"/>
      <c r="B75" s="210"/>
      <c r="C75" s="210"/>
      <c r="D75" s="211"/>
      <c r="E75" s="210"/>
      <c r="F75" s="212"/>
      <c r="G75" s="213"/>
      <c r="H75" s="214"/>
      <c r="I75" s="214"/>
      <c r="J75" s="213"/>
      <c r="K75" s="168"/>
      <c r="L75" s="168"/>
      <c r="M75" s="168"/>
    </row>
    <row r="76" spans="1:13" ht="18.75" x14ac:dyDescent="0.35">
      <c r="A76" s="206"/>
      <c r="B76" s="210"/>
      <c r="C76" s="210"/>
      <c r="D76" s="211"/>
      <c r="E76" s="210"/>
      <c r="F76" s="212"/>
      <c r="G76" s="213"/>
      <c r="H76" s="214"/>
      <c r="I76" s="214"/>
      <c r="J76" s="213"/>
      <c r="K76" s="168"/>
      <c r="L76" s="168"/>
      <c r="M76" s="168"/>
    </row>
    <row r="77" spans="1:13" ht="18.75" x14ac:dyDescent="0.35">
      <c r="A77" s="206"/>
      <c r="B77" s="210"/>
      <c r="C77" s="210"/>
      <c r="D77" s="211"/>
      <c r="E77" s="210"/>
      <c r="F77" s="212"/>
      <c r="G77" s="213"/>
      <c r="H77" s="214"/>
      <c r="I77" s="214"/>
      <c r="J77" s="213"/>
      <c r="K77" s="168"/>
      <c r="L77" s="168"/>
      <c r="M77" s="168"/>
    </row>
    <row r="78" spans="1:13" ht="18.75" x14ac:dyDescent="0.35">
      <c r="A78" s="206"/>
      <c r="B78" s="210"/>
      <c r="C78" s="210"/>
      <c r="D78" s="211"/>
      <c r="E78" s="210"/>
      <c r="F78" s="212"/>
      <c r="G78" s="213"/>
      <c r="H78" s="214"/>
      <c r="I78" s="214"/>
      <c r="J78" s="213"/>
      <c r="K78" s="168"/>
      <c r="L78" s="168"/>
      <c r="M78" s="168"/>
    </row>
    <row r="79" spans="1:13" ht="18.75" x14ac:dyDescent="0.35">
      <c r="A79" s="206"/>
      <c r="B79" s="210"/>
      <c r="C79" s="210"/>
      <c r="D79" s="211"/>
      <c r="E79" s="210"/>
      <c r="F79" s="212"/>
      <c r="G79" s="213"/>
      <c r="H79" s="214"/>
      <c r="I79" s="214"/>
      <c r="J79" s="213"/>
      <c r="K79" s="168"/>
      <c r="L79" s="168"/>
      <c r="M79" s="168"/>
    </row>
    <row r="80" spans="1:13" ht="18.75" x14ac:dyDescent="0.35">
      <c r="A80" s="206"/>
      <c r="B80" s="210"/>
      <c r="C80" s="210"/>
      <c r="D80" s="211"/>
      <c r="E80" s="210"/>
      <c r="F80" s="212"/>
      <c r="G80" s="213"/>
      <c r="H80" s="214"/>
      <c r="I80" s="214"/>
      <c r="J80" s="213"/>
      <c r="K80" s="168"/>
      <c r="L80" s="168"/>
      <c r="M80" s="168"/>
    </row>
    <row r="81" spans="1:13" ht="18.75" x14ac:dyDescent="0.35">
      <c r="A81" s="206"/>
      <c r="B81" s="210"/>
      <c r="C81" s="210"/>
      <c r="D81" s="211"/>
      <c r="E81" s="210"/>
      <c r="F81" s="212"/>
      <c r="G81" s="213"/>
      <c r="H81" s="214"/>
      <c r="I81" s="214"/>
      <c r="J81" s="213"/>
      <c r="K81" s="168"/>
      <c r="L81" s="168"/>
      <c r="M81" s="168"/>
    </row>
    <row r="82" spans="1:13" ht="18.75" x14ac:dyDescent="0.35">
      <c r="A82" s="206"/>
      <c r="B82" s="210"/>
      <c r="C82" s="210"/>
      <c r="D82" s="211"/>
      <c r="E82" s="210"/>
      <c r="F82" s="212"/>
      <c r="G82" s="213"/>
      <c r="H82" s="214"/>
      <c r="I82" s="214"/>
      <c r="J82" s="213"/>
      <c r="K82" s="168"/>
      <c r="L82" s="168"/>
      <c r="M82" s="168"/>
    </row>
    <row r="83" spans="1:13" ht="18.75" x14ac:dyDescent="0.35">
      <c r="A83" s="206"/>
      <c r="B83" s="210"/>
      <c r="C83" s="210"/>
      <c r="D83" s="211"/>
      <c r="E83" s="210"/>
      <c r="F83" s="212"/>
      <c r="G83" s="213"/>
      <c r="H83" s="214"/>
      <c r="I83" s="214"/>
      <c r="J83" s="213"/>
      <c r="K83" s="168"/>
      <c r="L83" s="168"/>
      <c r="M83" s="168"/>
    </row>
    <row r="84" spans="1:13" ht="18.75" x14ac:dyDescent="0.35">
      <c r="A84" s="206"/>
      <c r="B84" s="210"/>
      <c r="C84" s="210"/>
      <c r="D84" s="211"/>
      <c r="E84" s="210"/>
      <c r="F84" s="212"/>
      <c r="G84" s="213"/>
      <c r="H84" s="214"/>
      <c r="I84" s="214"/>
      <c r="J84" s="213"/>
      <c r="K84" s="168"/>
      <c r="L84" s="168"/>
      <c r="M84" s="168"/>
    </row>
    <row r="85" spans="1:13" ht="18.75" x14ac:dyDescent="0.35">
      <c r="A85" s="206"/>
      <c r="B85" s="210"/>
      <c r="C85" s="210"/>
      <c r="D85" s="211"/>
      <c r="E85" s="210"/>
      <c r="F85" s="212"/>
      <c r="G85" s="213"/>
      <c r="H85" s="214"/>
      <c r="I85" s="214"/>
      <c r="J85" s="213"/>
      <c r="K85" s="168"/>
      <c r="L85" s="168"/>
      <c r="M85" s="168"/>
    </row>
    <row r="86" spans="1:13" ht="18.75" x14ac:dyDescent="0.35">
      <c r="A86" s="206"/>
      <c r="B86" s="210"/>
      <c r="C86" s="210"/>
      <c r="D86" s="211"/>
      <c r="E86" s="210"/>
      <c r="F86" s="212"/>
      <c r="G86" s="213"/>
      <c r="H86" s="214"/>
      <c r="I86" s="214"/>
      <c r="J86" s="213"/>
      <c r="K86" s="168"/>
      <c r="L86" s="168"/>
      <c r="M86" s="168"/>
    </row>
    <row r="87" spans="1:13" ht="18.75" x14ac:dyDescent="0.35">
      <c r="A87" s="206"/>
      <c r="B87" s="210"/>
      <c r="C87" s="210"/>
      <c r="D87" s="211"/>
      <c r="E87" s="210"/>
      <c r="F87" s="212"/>
      <c r="G87" s="213"/>
      <c r="H87" s="214"/>
      <c r="I87" s="214"/>
      <c r="J87" s="213"/>
      <c r="K87" s="168"/>
      <c r="L87" s="168"/>
      <c r="M87" s="168"/>
    </row>
    <row r="88" spans="1:13" ht="18.75" x14ac:dyDescent="0.35">
      <c r="A88" s="206"/>
      <c r="B88" s="210"/>
      <c r="C88" s="210"/>
      <c r="D88" s="211"/>
      <c r="E88" s="210"/>
      <c r="F88" s="212"/>
      <c r="G88" s="213"/>
      <c r="H88" s="214"/>
      <c r="I88" s="214"/>
      <c r="J88" s="213"/>
      <c r="K88" s="168"/>
      <c r="L88" s="168"/>
      <c r="M88" s="168"/>
    </row>
    <row r="89" spans="1:13" ht="18.75" x14ac:dyDescent="0.35">
      <c r="A89" s="206"/>
      <c r="B89" s="210"/>
      <c r="C89" s="210"/>
      <c r="D89" s="211"/>
      <c r="E89" s="210"/>
      <c r="F89" s="212"/>
      <c r="G89" s="213"/>
      <c r="H89" s="214"/>
      <c r="I89" s="214"/>
      <c r="J89" s="213"/>
      <c r="K89" s="168"/>
      <c r="L89" s="168"/>
      <c r="M89" s="168"/>
    </row>
    <row r="90" spans="1:13" ht="18.75" x14ac:dyDescent="0.35">
      <c r="A90" s="206"/>
      <c r="B90" s="210"/>
      <c r="C90" s="210"/>
      <c r="D90" s="211"/>
      <c r="E90" s="210"/>
      <c r="F90" s="212"/>
      <c r="G90" s="213"/>
      <c r="H90" s="214"/>
      <c r="I90" s="214"/>
      <c r="J90" s="213"/>
      <c r="K90" s="168"/>
      <c r="L90" s="168"/>
      <c r="M90" s="168"/>
    </row>
    <row r="91" spans="1:13" s="209" customFormat="1" ht="18.75" x14ac:dyDescent="0.35">
      <c r="A91" s="207"/>
      <c r="B91" s="210"/>
      <c r="C91" s="210"/>
      <c r="D91" s="211"/>
      <c r="E91" s="210"/>
      <c r="F91" s="212"/>
      <c r="G91" s="213"/>
      <c r="H91" s="214"/>
      <c r="I91" s="214"/>
      <c r="J91" s="213"/>
      <c r="K91" s="208"/>
      <c r="L91" s="208"/>
      <c r="M91" s="208"/>
    </row>
    <row r="92" spans="1:13" s="63" customFormat="1" ht="16.5" x14ac:dyDescent="0.3">
      <c r="B92" s="198" t="s">
        <v>3</v>
      </c>
      <c r="C92" s="199" t="s">
        <v>4</v>
      </c>
      <c r="D92" s="200" t="s">
        <v>5</v>
      </c>
      <c r="E92" s="201">
        <v>41298</v>
      </c>
      <c r="F92" s="202">
        <v>54885.4</v>
      </c>
      <c r="G92" s="200" t="s">
        <v>318</v>
      </c>
      <c r="H92" s="203"/>
      <c r="I92" s="204">
        <f>+F92-H92</f>
        <v>54885.4</v>
      </c>
      <c r="J92" s="205" t="s">
        <v>213</v>
      </c>
      <c r="K92" s="64"/>
      <c r="L92" s="64"/>
      <c r="M92" s="64"/>
    </row>
    <row r="93" spans="1:13" s="63" customFormat="1" ht="16.5" x14ac:dyDescent="0.3">
      <c r="B93" s="83" t="s">
        <v>6</v>
      </c>
      <c r="C93" s="81" t="s">
        <v>7</v>
      </c>
      <c r="D93" s="84" t="s">
        <v>8</v>
      </c>
      <c r="E93" s="85">
        <v>41410</v>
      </c>
      <c r="F93" s="45">
        <v>2714629.18</v>
      </c>
      <c r="G93" s="89" t="s">
        <v>318</v>
      </c>
      <c r="H93" s="46">
        <v>2261333.6</v>
      </c>
      <c r="I93" s="92">
        <f t="shared" ref="I93:I165" si="2">+F93-H93</f>
        <v>453295.58000000007</v>
      </c>
      <c r="J93" s="109" t="s">
        <v>213</v>
      </c>
      <c r="K93" s="64"/>
      <c r="L93" s="64"/>
      <c r="M93" s="64"/>
    </row>
    <row r="94" spans="1:13" s="63" customFormat="1" ht="16.5" x14ac:dyDescent="0.3">
      <c r="B94" s="83" t="s">
        <v>9</v>
      </c>
      <c r="C94" s="81" t="s">
        <v>4</v>
      </c>
      <c r="D94" s="84" t="s">
        <v>10</v>
      </c>
      <c r="E94" s="85">
        <v>41484</v>
      </c>
      <c r="F94" s="45">
        <v>582796.1</v>
      </c>
      <c r="G94" s="89" t="s">
        <v>318</v>
      </c>
      <c r="H94" s="46"/>
      <c r="I94" s="92">
        <f t="shared" si="2"/>
        <v>582796.1</v>
      </c>
      <c r="J94" s="109" t="s">
        <v>213</v>
      </c>
      <c r="K94" s="64"/>
      <c r="L94" s="64"/>
      <c r="M94" s="64"/>
    </row>
    <row r="95" spans="1:13" s="63" customFormat="1" ht="16.5" x14ac:dyDescent="0.3">
      <c r="B95" s="83" t="s">
        <v>11</v>
      </c>
      <c r="C95" s="81" t="s">
        <v>4</v>
      </c>
      <c r="D95" s="84" t="s">
        <v>12</v>
      </c>
      <c r="E95" s="86">
        <v>41548</v>
      </c>
      <c r="F95" s="47">
        <v>130508</v>
      </c>
      <c r="G95" s="89" t="s">
        <v>318</v>
      </c>
      <c r="H95" s="46"/>
      <c r="I95" s="92">
        <f t="shared" si="2"/>
        <v>130508</v>
      </c>
      <c r="J95" s="109" t="s">
        <v>213</v>
      </c>
      <c r="K95" s="64"/>
      <c r="L95" s="64"/>
      <c r="M95" s="64"/>
    </row>
    <row r="96" spans="1:13" s="63" customFormat="1" ht="16.5" x14ac:dyDescent="0.3">
      <c r="B96" s="83" t="s">
        <v>13</v>
      </c>
      <c r="C96" s="81" t="s">
        <v>4</v>
      </c>
      <c r="D96" s="84" t="s">
        <v>14</v>
      </c>
      <c r="E96" s="85">
        <v>41576</v>
      </c>
      <c r="F96" s="47">
        <v>175973.4</v>
      </c>
      <c r="G96" s="89" t="s">
        <v>318</v>
      </c>
      <c r="H96" s="46"/>
      <c r="I96" s="92">
        <f t="shared" si="2"/>
        <v>175973.4</v>
      </c>
      <c r="J96" s="109" t="s">
        <v>213</v>
      </c>
      <c r="K96" s="64"/>
      <c r="L96" s="64"/>
      <c r="M96" s="64"/>
    </row>
    <row r="97" spans="2:13" s="63" customFormat="1" ht="16.5" x14ac:dyDescent="0.3">
      <c r="B97" s="83" t="s">
        <v>15</v>
      </c>
      <c r="C97" s="81" t="s">
        <v>16</v>
      </c>
      <c r="D97" s="84" t="s">
        <v>17</v>
      </c>
      <c r="E97" s="85">
        <v>41729</v>
      </c>
      <c r="F97" s="45">
        <v>113073.5</v>
      </c>
      <c r="G97" s="89" t="s">
        <v>318</v>
      </c>
      <c r="H97" s="46"/>
      <c r="I97" s="92">
        <f t="shared" si="2"/>
        <v>113073.5</v>
      </c>
      <c r="J97" s="109" t="s">
        <v>213</v>
      </c>
      <c r="K97" s="64"/>
      <c r="L97" s="64"/>
      <c r="M97" s="64"/>
    </row>
    <row r="98" spans="2:13" s="63" customFormat="1" ht="16.5" x14ac:dyDescent="0.3">
      <c r="B98" s="83" t="s">
        <v>18</v>
      </c>
      <c r="C98" s="81" t="s">
        <v>4</v>
      </c>
      <c r="D98" s="84" t="s">
        <v>19</v>
      </c>
      <c r="E98" s="85">
        <v>41976</v>
      </c>
      <c r="F98" s="47">
        <v>10856</v>
      </c>
      <c r="G98" s="89" t="s">
        <v>318</v>
      </c>
      <c r="H98" s="46"/>
      <c r="I98" s="92">
        <f t="shared" si="2"/>
        <v>10856</v>
      </c>
      <c r="J98" s="109" t="s">
        <v>213</v>
      </c>
      <c r="K98" s="64"/>
      <c r="L98" s="64"/>
      <c r="M98" s="64"/>
    </row>
    <row r="99" spans="2:13" s="63" customFormat="1" ht="16.5" x14ac:dyDescent="0.3">
      <c r="B99" s="87" t="s">
        <v>20</v>
      </c>
      <c r="C99" s="81" t="s">
        <v>21</v>
      </c>
      <c r="D99" s="84" t="s">
        <v>22</v>
      </c>
      <c r="E99" s="85">
        <v>42037</v>
      </c>
      <c r="F99" s="45">
        <v>476468.9</v>
      </c>
      <c r="G99" s="89" t="s">
        <v>318</v>
      </c>
      <c r="H99" s="46"/>
      <c r="I99" s="92">
        <f t="shared" si="2"/>
        <v>476468.9</v>
      </c>
      <c r="J99" s="109" t="s">
        <v>213</v>
      </c>
      <c r="K99" s="64"/>
      <c r="L99" s="64"/>
      <c r="M99" s="64"/>
    </row>
    <row r="100" spans="2:13" s="63" customFormat="1" ht="16.5" x14ac:dyDescent="0.3">
      <c r="B100" s="83" t="s">
        <v>23</v>
      </c>
      <c r="C100" s="81" t="s">
        <v>4</v>
      </c>
      <c r="D100" s="84" t="s">
        <v>24</v>
      </c>
      <c r="E100" s="85">
        <v>42125</v>
      </c>
      <c r="F100" s="45">
        <v>595720.64</v>
      </c>
      <c r="G100" s="89" t="s">
        <v>318</v>
      </c>
      <c r="H100" s="46"/>
      <c r="I100" s="92">
        <f t="shared" si="2"/>
        <v>595720.64</v>
      </c>
      <c r="J100" s="109" t="s">
        <v>213</v>
      </c>
      <c r="K100" s="64"/>
      <c r="L100" s="64"/>
      <c r="M100" s="64"/>
    </row>
    <row r="101" spans="2:13" s="63" customFormat="1" ht="16.5" x14ac:dyDescent="0.3">
      <c r="B101" s="83" t="s">
        <v>25</v>
      </c>
      <c r="C101" s="81" t="s">
        <v>4</v>
      </c>
      <c r="D101" s="84" t="s">
        <v>26</v>
      </c>
      <c r="E101" s="86">
        <v>42208</v>
      </c>
      <c r="F101" s="47">
        <v>1593000</v>
      </c>
      <c r="G101" s="89" t="s">
        <v>318</v>
      </c>
      <c r="H101" s="46">
        <v>1000000</v>
      </c>
      <c r="I101" s="92">
        <f t="shared" si="2"/>
        <v>593000</v>
      </c>
      <c r="J101" s="109" t="s">
        <v>213</v>
      </c>
      <c r="K101" s="64"/>
      <c r="L101" s="64"/>
      <c r="M101" s="64"/>
    </row>
    <row r="102" spans="2:13" s="63" customFormat="1" ht="16.5" x14ac:dyDescent="0.3">
      <c r="B102" s="83" t="s">
        <v>27</v>
      </c>
      <c r="C102" s="81" t="s">
        <v>4</v>
      </c>
      <c r="D102" s="84" t="s">
        <v>28</v>
      </c>
      <c r="E102" s="85">
        <v>42248</v>
      </c>
      <c r="F102" s="45">
        <v>269394.2</v>
      </c>
      <c r="G102" s="89" t="s">
        <v>318</v>
      </c>
      <c r="H102" s="46"/>
      <c r="I102" s="92">
        <f t="shared" si="2"/>
        <v>269394.2</v>
      </c>
      <c r="J102" s="109" t="s">
        <v>213</v>
      </c>
      <c r="K102" s="64"/>
      <c r="L102" s="64"/>
      <c r="M102" s="64"/>
    </row>
    <row r="103" spans="2:13" s="63" customFormat="1" ht="16.5" x14ac:dyDescent="0.3">
      <c r="B103" s="83" t="s">
        <v>29</v>
      </c>
      <c r="C103" s="81" t="s">
        <v>30</v>
      </c>
      <c r="D103" s="84" t="s">
        <v>31</v>
      </c>
      <c r="E103" s="85">
        <v>42338</v>
      </c>
      <c r="F103" s="48">
        <v>2242000</v>
      </c>
      <c r="G103" s="89" t="s">
        <v>318</v>
      </c>
      <c r="H103" s="46"/>
      <c r="I103" s="92">
        <f t="shared" si="2"/>
        <v>2242000</v>
      </c>
      <c r="J103" s="109" t="s">
        <v>213</v>
      </c>
      <c r="K103" s="64"/>
      <c r="L103" s="64"/>
      <c r="M103" s="64"/>
    </row>
    <row r="104" spans="2:13" s="63" customFormat="1" ht="16.5" x14ac:dyDescent="0.3">
      <c r="B104" s="83" t="s">
        <v>32</v>
      </c>
      <c r="C104" s="81" t="s">
        <v>4</v>
      </c>
      <c r="D104" s="84" t="s">
        <v>33</v>
      </c>
      <c r="E104" s="82">
        <v>42353</v>
      </c>
      <c r="F104" s="49">
        <v>137352</v>
      </c>
      <c r="G104" s="89" t="s">
        <v>318</v>
      </c>
      <c r="H104" s="46"/>
      <c r="I104" s="92">
        <f t="shared" si="2"/>
        <v>137352</v>
      </c>
      <c r="J104" s="109" t="s">
        <v>213</v>
      </c>
      <c r="K104" s="64"/>
      <c r="L104" s="64"/>
      <c r="M104" s="64"/>
    </row>
    <row r="105" spans="2:13" s="63" customFormat="1" ht="16.5" x14ac:dyDescent="0.3">
      <c r="B105" s="83" t="s">
        <v>32</v>
      </c>
      <c r="C105" s="81" t="s">
        <v>4</v>
      </c>
      <c r="D105" s="84" t="s">
        <v>34</v>
      </c>
      <c r="E105" s="82">
        <v>42356</v>
      </c>
      <c r="F105" s="49">
        <v>104430</v>
      </c>
      <c r="G105" s="89" t="s">
        <v>318</v>
      </c>
      <c r="H105" s="46"/>
      <c r="I105" s="92">
        <f t="shared" si="2"/>
        <v>104430</v>
      </c>
      <c r="J105" s="109" t="s">
        <v>213</v>
      </c>
      <c r="K105" s="64"/>
      <c r="L105" s="64"/>
      <c r="M105" s="64"/>
    </row>
    <row r="106" spans="2:13" s="63" customFormat="1" ht="16.5" x14ac:dyDescent="0.3">
      <c r="B106" s="83" t="s">
        <v>32</v>
      </c>
      <c r="C106" s="81" t="s">
        <v>4</v>
      </c>
      <c r="D106" s="84" t="s">
        <v>35</v>
      </c>
      <c r="E106" s="82">
        <v>42360</v>
      </c>
      <c r="F106" s="49">
        <v>53996.800000000003</v>
      </c>
      <c r="G106" s="89" t="s">
        <v>318</v>
      </c>
      <c r="H106" s="46"/>
      <c r="I106" s="92">
        <f t="shared" si="2"/>
        <v>53996.800000000003</v>
      </c>
      <c r="J106" s="109" t="s">
        <v>213</v>
      </c>
      <c r="K106" s="64"/>
      <c r="L106" s="64"/>
      <c r="M106" s="64"/>
    </row>
    <row r="107" spans="2:13" s="63" customFormat="1" ht="16.5" x14ac:dyDescent="0.3">
      <c r="B107" s="83" t="s">
        <v>32</v>
      </c>
      <c r="C107" s="81" t="s">
        <v>4</v>
      </c>
      <c r="D107" s="84" t="s">
        <v>36</v>
      </c>
      <c r="E107" s="82">
        <v>42360</v>
      </c>
      <c r="F107" s="49">
        <v>73301.600000000006</v>
      </c>
      <c r="G107" s="89" t="s">
        <v>318</v>
      </c>
      <c r="H107" s="46"/>
      <c r="I107" s="92">
        <f t="shared" si="2"/>
        <v>73301.600000000006</v>
      </c>
      <c r="J107" s="109" t="s">
        <v>213</v>
      </c>
      <c r="K107" s="64"/>
      <c r="L107" s="64"/>
      <c r="M107" s="64"/>
    </row>
    <row r="108" spans="2:13" s="63" customFormat="1" ht="16.5" x14ac:dyDescent="0.3">
      <c r="B108" s="83" t="s">
        <v>32</v>
      </c>
      <c r="C108" s="81" t="s">
        <v>4</v>
      </c>
      <c r="D108" s="84" t="s">
        <v>37</v>
      </c>
      <c r="E108" s="82">
        <v>42366</v>
      </c>
      <c r="F108" s="49">
        <v>8572.7000000000007</v>
      </c>
      <c r="G108" s="89" t="s">
        <v>318</v>
      </c>
      <c r="H108" s="46"/>
      <c r="I108" s="92">
        <f t="shared" si="2"/>
        <v>8572.7000000000007</v>
      </c>
      <c r="J108" s="109" t="s">
        <v>213</v>
      </c>
      <c r="K108" s="64"/>
      <c r="L108" s="64"/>
      <c r="M108" s="64"/>
    </row>
    <row r="109" spans="2:13" s="63" customFormat="1" ht="16.5" x14ac:dyDescent="0.3">
      <c r="B109" s="83" t="s">
        <v>32</v>
      </c>
      <c r="C109" s="81" t="s">
        <v>4</v>
      </c>
      <c r="D109" s="84" t="s">
        <v>38</v>
      </c>
      <c r="E109" s="82">
        <v>42368</v>
      </c>
      <c r="F109" s="49">
        <v>18325.400000000001</v>
      </c>
      <c r="G109" s="89" t="s">
        <v>318</v>
      </c>
      <c r="H109" s="46"/>
      <c r="I109" s="92">
        <f>+F109-H109</f>
        <v>18325.400000000001</v>
      </c>
      <c r="J109" s="109" t="s">
        <v>213</v>
      </c>
      <c r="K109" s="64"/>
      <c r="L109" s="64"/>
      <c r="M109" s="64"/>
    </row>
    <row r="110" spans="2:13" s="63" customFormat="1" ht="16.5" x14ac:dyDescent="0.3">
      <c r="B110" s="83" t="s">
        <v>32</v>
      </c>
      <c r="C110" s="81" t="s">
        <v>4</v>
      </c>
      <c r="D110" s="84" t="s">
        <v>39</v>
      </c>
      <c r="E110" s="82">
        <v>42368</v>
      </c>
      <c r="F110" s="49">
        <v>7198</v>
      </c>
      <c r="G110" s="89" t="s">
        <v>318</v>
      </c>
      <c r="H110" s="46"/>
      <c r="I110" s="92">
        <f>+F110-H110</f>
        <v>7198</v>
      </c>
      <c r="J110" s="109" t="s">
        <v>213</v>
      </c>
      <c r="K110" s="64"/>
      <c r="L110" s="64"/>
      <c r="M110" s="64"/>
    </row>
    <row r="111" spans="2:13" s="63" customFormat="1" ht="16.5" x14ac:dyDescent="0.3">
      <c r="B111" s="87" t="s">
        <v>40</v>
      </c>
      <c r="C111" s="81" t="s">
        <v>4</v>
      </c>
      <c r="D111" s="84" t="s">
        <v>41</v>
      </c>
      <c r="E111" s="85">
        <v>42368</v>
      </c>
      <c r="F111" s="49">
        <v>87497</v>
      </c>
      <c r="G111" s="89" t="s">
        <v>318</v>
      </c>
      <c r="H111" s="46"/>
      <c r="I111" s="92">
        <f t="shared" si="2"/>
        <v>87497</v>
      </c>
      <c r="J111" s="109" t="s">
        <v>213</v>
      </c>
      <c r="K111" s="64"/>
      <c r="L111" s="64"/>
      <c r="M111" s="64"/>
    </row>
    <row r="112" spans="2:13" s="63" customFormat="1" ht="16.5" x14ac:dyDescent="0.3">
      <c r="B112" s="87" t="s">
        <v>40</v>
      </c>
      <c r="C112" s="81" t="s">
        <v>4</v>
      </c>
      <c r="D112" s="84" t="s">
        <v>54</v>
      </c>
      <c r="E112" s="85">
        <v>42429</v>
      </c>
      <c r="F112" s="47">
        <v>69797</v>
      </c>
      <c r="G112" s="89" t="s">
        <v>318</v>
      </c>
      <c r="H112" s="46"/>
      <c r="I112" s="92">
        <f t="shared" si="2"/>
        <v>69797</v>
      </c>
      <c r="J112" s="109" t="s">
        <v>213</v>
      </c>
      <c r="K112" s="64"/>
      <c r="L112" s="64"/>
      <c r="M112" s="64"/>
    </row>
    <row r="113" spans="2:13" s="63" customFormat="1" ht="16.5" x14ac:dyDescent="0.3">
      <c r="B113" s="87" t="s">
        <v>40</v>
      </c>
      <c r="C113" s="81" t="s">
        <v>4</v>
      </c>
      <c r="D113" s="84" t="s">
        <v>86</v>
      </c>
      <c r="E113" s="85">
        <v>42710</v>
      </c>
      <c r="F113" s="49">
        <v>20709</v>
      </c>
      <c r="G113" s="89" t="s">
        <v>318</v>
      </c>
      <c r="H113" s="46"/>
      <c r="I113" s="92">
        <f t="shared" si="2"/>
        <v>20709</v>
      </c>
      <c r="J113" s="109" t="s">
        <v>213</v>
      </c>
      <c r="K113" s="64"/>
      <c r="L113" s="64"/>
      <c r="M113" s="64"/>
    </row>
    <row r="114" spans="2:13" s="63" customFormat="1" ht="16.5" x14ac:dyDescent="0.3">
      <c r="B114" s="87" t="s">
        <v>40</v>
      </c>
      <c r="C114" s="81" t="s">
        <v>4</v>
      </c>
      <c r="D114" s="84" t="s">
        <v>99</v>
      </c>
      <c r="E114" s="85">
        <v>42786</v>
      </c>
      <c r="F114" s="49">
        <v>253251.6</v>
      </c>
      <c r="G114" s="89" t="s">
        <v>318</v>
      </c>
      <c r="H114" s="46"/>
      <c r="I114" s="92">
        <f t="shared" si="2"/>
        <v>253251.6</v>
      </c>
      <c r="J114" s="109" t="s">
        <v>213</v>
      </c>
      <c r="K114" s="64"/>
      <c r="L114" s="64"/>
      <c r="M114" s="64"/>
    </row>
    <row r="115" spans="2:13" s="63" customFormat="1" ht="16.5" x14ac:dyDescent="0.3">
      <c r="B115" s="87" t="s">
        <v>40</v>
      </c>
      <c r="C115" s="81" t="s">
        <v>4</v>
      </c>
      <c r="D115" s="84" t="s">
        <v>100</v>
      </c>
      <c r="E115" s="85">
        <v>42786</v>
      </c>
      <c r="F115" s="49">
        <v>86022</v>
      </c>
      <c r="G115" s="89" t="s">
        <v>318</v>
      </c>
      <c r="H115" s="46"/>
      <c r="I115" s="92">
        <f t="shared" si="2"/>
        <v>86022</v>
      </c>
      <c r="J115" s="109" t="s">
        <v>213</v>
      </c>
      <c r="K115" s="64"/>
      <c r="L115" s="64"/>
      <c r="M115" s="64"/>
    </row>
    <row r="116" spans="2:13" s="63" customFormat="1" ht="16.5" x14ac:dyDescent="0.3">
      <c r="B116" s="87" t="s">
        <v>40</v>
      </c>
      <c r="C116" s="81" t="s">
        <v>4</v>
      </c>
      <c r="D116" s="84" t="s">
        <v>101</v>
      </c>
      <c r="E116" s="85">
        <v>42786</v>
      </c>
      <c r="F116" s="49">
        <v>111510</v>
      </c>
      <c r="G116" s="89" t="s">
        <v>318</v>
      </c>
      <c r="H116" s="46"/>
      <c r="I116" s="92">
        <f t="shared" si="2"/>
        <v>111510</v>
      </c>
      <c r="J116" s="109" t="s">
        <v>213</v>
      </c>
      <c r="K116" s="64"/>
      <c r="L116" s="64"/>
      <c r="M116" s="64"/>
    </row>
    <row r="117" spans="2:13" s="63" customFormat="1" ht="16.5" x14ac:dyDescent="0.3">
      <c r="B117" s="87" t="s">
        <v>40</v>
      </c>
      <c r="C117" s="81" t="s">
        <v>4</v>
      </c>
      <c r="D117" s="84" t="s">
        <v>102</v>
      </c>
      <c r="E117" s="85">
        <v>42786</v>
      </c>
      <c r="F117" s="49">
        <v>149860</v>
      </c>
      <c r="G117" s="89" t="s">
        <v>318</v>
      </c>
      <c r="H117" s="46"/>
      <c r="I117" s="92">
        <f t="shared" si="2"/>
        <v>149860</v>
      </c>
      <c r="J117" s="109" t="s">
        <v>213</v>
      </c>
      <c r="K117" s="64"/>
      <c r="L117" s="64"/>
      <c r="M117" s="64"/>
    </row>
    <row r="118" spans="2:13" s="63" customFormat="1" ht="16.5" x14ac:dyDescent="0.3">
      <c r="B118" s="87" t="s">
        <v>40</v>
      </c>
      <c r="C118" s="81" t="s">
        <v>4</v>
      </c>
      <c r="D118" s="84" t="s">
        <v>103</v>
      </c>
      <c r="E118" s="85">
        <v>42786</v>
      </c>
      <c r="F118" s="49">
        <v>111510</v>
      </c>
      <c r="G118" s="89" t="s">
        <v>318</v>
      </c>
      <c r="H118" s="46"/>
      <c r="I118" s="92">
        <f t="shared" si="2"/>
        <v>111510</v>
      </c>
      <c r="J118" s="109" t="s">
        <v>213</v>
      </c>
      <c r="K118" s="64"/>
      <c r="L118" s="64"/>
      <c r="M118" s="64"/>
    </row>
    <row r="119" spans="2:13" s="63" customFormat="1" ht="16.5" x14ac:dyDescent="0.3">
      <c r="B119" s="83" t="s">
        <v>42</v>
      </c>
      <c r="C119" s="81" t="s">
        <v>43</v>
      </c>
      <c r="D119" s="84" t="s">
        <v>44</v>
      </c>
      <c r="E119" s="86">
        <v>42401</v>
      </c>
      <c r="F119" s="49">
        <v>25000</v>
      </c>
      <c r="G119" s="89" t="s">
        <v>318</v>
      </c>
      <c r="H119" s="46"/>
      <c r="I119" s="92">
        <f t="shared" si="2"/>
        <v>25000</v>
      </c>
      <c r="J119" s="109" t="s">
        <v>213</v>
      </c>
      <c r="K119" s="64"/>
      <c r="L119" s="64"/>
      <c r="M119" s="64"/>
    </row>
    <row r="120" spans="2:13" s="63" customFormat="1" ht="16.5" x14ac:dyDescent="0.3">
      <c r="B120" s="83" t="s">
        <v>42</v>
      </c>
      <c r="C120" s="81" t="s">
        <v>43</v>
      </c>
      <c r="D120" s="84" t="s">
        <v>50</v>
      </c>
      <c r="E120" s="86">
        <v>42409</v>
      </c>
      <c r="F120" s="49">
        <v>25000</v>
      </c>
      <c r="G120" s="89" t="s">
        <v>318</v>
      </c>
      <c r="H120" s="46"/>
      <c r="I120" s="92">
        <f t="shared" si="2"/>
        <v>25000</v>
      </c>
      <c r="J120" s="109" t="s">
        <v>213</v>
      </c>
      <c r="K120" s="64"/>
      <c r="L120" s="64"/>
      <c r="M120" s="64"/>
    </row>
    <row r="121" spans="2:13" s="63" customFormat="1" ht="16.5" x14ac:dyDescent="0.3">
      <c r="B121" s="83" t="s">
        <v>45</v>
      </c>
      <c r="C121" s="81" t="s">
        <v>4</v>
      </c>
      <c r="D121" s="84" t="s">
        <v>46</v>
      </c>
      <c r="E121" s="86">
        <v>42409</v>
      </c>
      <c r="F121" s="42">
        <v>440871.6</v>
      </c>
      <c r="G121" s="89" t="s">
        <v>318</v>
      </c>
      <c r="H121" s="46"/>
      <c r="I121" s="92">
        <f t="shared" si="2"/>
        <v>440871.6</v>
      </c>
      <c r="J121" s="109" t="s">
        <v>213</v>
      </c>
      <c r="K121" s="64"/>
      <c r="L121" s="64"/>
      <c r="M121" s="64"/>
    </row>
    <row r="122" spans="2:13" s="63" customFormat="1" ht="16.5" x14ac:dyDescent="0.3">
      <c r="B122" s="83" t="s">
        <v>45</v>
      </c>
      <c r="C122" s="81" t="s">
        <v>4</v>
      </c>
      <c r="D122" s="84" t="s">
        <v>47</v>
      </c>
      <c r="E122" s="86">
        <v>42409</v>
      </c>
      <c r="F122" s="42">
        <v>1580049.5</v>
      </c>
      <c r="G122" s="89" t="s">
        <v>318</v>
      </c>
      <c r="H122" s="46"/>
      <c r="I122" s="92">
        <f t="shared" si="2"/>
        <v>1580049.5</v>
      </c>
      <c r="J122" s="109" t="s">
        <v>213</v>
      </c>
      <c r="K122" s="64"/>
      <c r="L122" s="64"/>
      <c r="M122" s="64"/>
    </row>
    <row r="123" spans="2:13" s="63" customFormat="1" ht="16.5" x14ac:dyDescent="0.3">
      <c r="B123" s="83" t="s">
        <v>45</v>
      </c>
      <c r="C123" s="81" t="s">
        <v>4</v>
      </c>
      <c r="D123" s="84" t="s">
        <v>5</v>
      </c>
      <c r="E123" s="86">
        <v>42409</v>
      </c>
      <c r="F123" s="42">
        <v>879713.6</v>
      </c>
      <c r="G123" s="89" t="s">
        <v>318</v>
      </c>
      <c r="H123" s="46"/>
      <c r="I123" s="92">
        <f t="shared" si="2"/>
        <v>879713.6</v>
      </c>
      <c r="J123" s="109" t="s">
        <v>213</v>
      </c>
      <c r="K123" s="64"/>
      <c r="L123" s="64"/>
      <c r="M123" s="64"/>
    </row>
    <row r="124" spans="2:13" s="63" customFormat="1" ht="16.5" x14ac:dyDescent="0.3">
      <c r="B124" s="83" t="s">
        <v>45</v>
      </c>
      <c r="C124" s="81" t="s">
        <v>4</v>
      </c>
      <c r="D124" s="84" t="s">
        <v>48</v>
      </c>
      <c r="E124" s="86">
        <v>42409</v>
      </c>
      <c r="F124" s="42">
        <v>355770</v>
      </c>
      <c r="G124" s="89" t="s">
        <v>318</v>
      </c>
      <c r="H124" s="46"/>
      <c r="I124" s="92">
        <f t="shared" si="2"/>
        <v>355770</v>
      </c>
      <c r="J124" s="109" t="s">
        <v>213</v>
      </c>
      <c r="K124" s="64"/>
      <c r="L124" s="64"/>
      <c r="M124" s="64"/>
    </row>
    <row r="125" spans="2:13" s="63" customFormat="1" ht="16.5" x14ac:dyDescent="0.3">
      <c r="B125" s="83" t="s">
        <v>45</v>
      </c>
      <c r="C125" s="81" t="s">
        <v>4</v>
      </c>
      <c r="D125" s="84" t="s">
        <v>49</v>
      </c>
      <c r="E125" s="86">
        <v>42409</v>
      </c>
      <c r="F125" s="42">
        <v>323054.5</v>
      </c>
      <c r="G125" s="89" t="s">
        <v>318</v>
      </c>
      <c r="H125" s="46"/>
      <c r="I125" s="92">
        <f t="shared" si="2"/>
        <v>323054.5</v>
      </c>
      <c r="J125" s="109" t="s">
        <v>213</v>
      </c>
      <c r="K125" s="64"/>
      <c r="L125" s="64"/>
      <c r="M125" s="64"/>
    </row>
    <row r="126" spans="2:13" s="63" customFormat="1" ht="16.5" x14ac:dyDescent="0.3">
      <c r="B126" s="83" t="s">
        <v>45</v>
      </c>
      <c r="C126" s="81" t="s">
        <v>4</v>
      </c>
      <c r="D126" s="84" t="s">
        <v>53</v>
      </c>
      <c r="E126" s="86">
        <v>42426</v>
      </c>
      <c r="F126" s="42">
        <v>134668.68</v>
      </c>
      <c r="G126" s="89" t="s">
        <v>318</v>
      </c>
      <c r="H126" s="46"/>
      <c r="I126" s="92">
        <f t="shared" si="2"/>
        <v>134668.68</v>
      </c>
      <c r="J126" s="109" t="s">
        <v>213</v>
      </c>
      <c r="K126" s="64"/>
      <c r="L126" s="64"/>
      <c r="M126" s="64"/>
    </row>
    <row r="127" spans="2:13" s="63" customFormat="1" ht="16.5" x14ac:dyDescent="0.3">
      <c r="B127" s="83" t="s">
        <v>45</v>
      </c>
      <c r="C127" s="81" t="s">
        <v>4</v>
      </c>
      <c r="D127" s="84" t="s">
        <v>57</v>
      </c>
      <c r="E127" s="86">
        <v>42433</v>
      </c>
      <c r="F127" s="42">
        <v>547520</v>
      </c>
      <c r="G127" s="89" t="s">
        <v>318</v>
      </c>
      <c r="H127" s="46"/>
      <c r="I127" s="92">
        <f t="shared" si="2"/>
        <v>547520</v>
      </c>
      <c r="J127" s="109" t="s">
        <v>213</v>
      </c>
      <c r="K127" s="64"/>
      <c r="L127" s="64"/>
      <c r="M127" s="64"/>
    </row>
    <row r="128" spans="2:13" s="63" customFormat="1" ht="16.5" x14ac:dyDescent="0.3">
      <c r="B128" s="83" t="s">
        <v>45</v>
      </c>
      <c r="C128" s="81" t="s">
        <v>4</v>
      </c>
      <c r="D128" s="84" t="s">
        <v>58</v>
      </c>
      <c r="E128" s="86">
        <v>42438</v>
      </c>
      <c r="F128" s="42">
        <v>557506.93000000005</v>
      </c>
      <c r="G128" s="89" t="s">
        <v>318</v>
      </c>
      <c r="H128" s="46"/>
      <c r="I128" s="92">
        <f t="shared" si="2"/>
        <v>557506.93000000005</v>
      </c>
      <c r="J128" s="109" t="s">
        <v>213</v>
      </c>
      <c r="K128" s="64"/>
      <c r="L128" s="64"/>
      <c r="M128" s="64"/>
    </row>
    <row r="129" spans="2:13" s="63" customFormat="1" ht="16.5" x14ac:dyDescent="0.3">
      <c r="B129" s="83" t="s">
        <v>45</v>
      </c>
      <c r="C129" s="81" t="s">
        <v>4</v>
      </c>
      <c r="D129" s="84" t="s">
        <v>59</v>
      </c>
      <c r="E129" s="86">
        <v>42438</v>
      </c>
      <c r="F129" s="42">
        <v>609880.05000000005</v>
      </c>
      <c r="G129" s="89" t="s">
        <v>318</v>
      </c>
      <c r="H129" s="46"/>
      <c r="I129" s="92">
        <f t="shared" si="2"/>
        <v>609880.05000000005</v>
      </c>
      <c r="J129" s="109" t="s">
        <v>213</v>
      </c>
      <c r="K129" s="64"/>
      <c r="L129" s="64"/>
      <c r="M129" s="64"/>
    </row>
    <row r="130" spans="2:13" s="63" customFormat="1" ht="16.5" x14ac:dyDescent="0.3">
      <c r="B130" s="83" t="s">
        <v>45</v>
      </c>
      <c r="C130" s="81" t="s">
        <v>4</v>
      </c>
      <c r="D130" s="84" t="s">
        <v>60</v>
      </c>
      <c r="E130" s="86">
        <v>42438</v>
      </c>
      <c r="F130" s="42">
        <v>674665</v>
      </c>
      <c r="G130" s="89" t="s">
        <v>318</v>
      </c>
      <c r="H130" s="46"/>
      <c r="I130" s="92">
        <f t="shared" si="2"/>
        <v>674665</v>
      </c>
      <c r="J130" s="109" t="s">
        <v>213</v>
      </c>
      <c r="K130" s="64"/>
      <c r="L130" s="64"/>
      <c r="M130" s="64"/>
    </row>
    <row r="131" spans="2:13" s="63" customFormat="1" ht="16.5" x14ac:dyDescent="0.3">
      <c r="B131" s="83" t="s">
        <v>45</v>
      </c>
      <c r="C131" s="81" t="s">
        <v>4</v>
      </c>
      <c r="D131" s="84" t="s">
        <v>61</v>
      </c>
      <c r="E131" s="86">
        <v>42438</v>
      </c>
      <c r="F131" s="42">
        <v>258502.6</v>
      </c>
      <c r="G131" s="89" t="s">
        <v>318</v>
      </c>
      <c r="H131" s="46"/>
      <c r="I131" s="92">
        <f t="shared" si="2"/>
        <v>258502.6</v>
      </c>
      <c r="J131" s="109" t="s">
        <v>213</v>
      </c>
      <c r="K131" s="64"/>
      <c r="L131" s="64"/>
      <c r="M131" s="64"/>
    </row>
    <row r="132" spans="2:13" s="63" customFormat="1" ht="16.5" x14ac:dyDescent="0.3">
      <c r="B132" s="83" t="s">
        <v>45</v>
      </c>
      <c r="C132" s="81" t="s">
        <v>4</v>
      </c>
      <c r="D132" s="84" t="s">
        <v>62</v>
      </c>
      <c r="E132" s="86">
        <v>42447</v>
      </c>
      <c r="F132" s="42">
        <v>169920</v>
      </c>
      <c r="G132" s="89" t="s">
        <v>318</v>
      </c>
      <c r="H132" s="46"/>
      <c r="I132" s="92">
        <f t="shared" si="2"/>
        <v>169920</v>
      </c>
      <c r="J132" s="109" t="s">
        <v>213</v>
      </c>
      <c r="K132" s="64"/>
      <c r="L132" s="64"/>
      <c r="M132" s="64"/>
    </row>
    <row r="133" spans="2:13" s="63" customFormat="1" ht="16.5" x14ac:dyDescent="0.3">
      <c r="B133" s="83" t="s">
        <v>45</v>
      </c>
      <c r="C133" s="81" t="s">
        <v>4</v>
      </c>
      <c r="D133" s="84" t="s">
        <v>63</v>
      </c>
      <c r="E133" s="86">
        <v>42447</v>
      </c>
      <c r="F133" s="42">
        <v>477900</v>
      </c>
      <c r="G133" s="89" t="s">
        <v>318</v>
      </c>
      <c r="H133" s="46"/>
      <c r="I133" s="92">
        <f t="shared" si="2"/>
        <v>477900</v>
      </c>
      <c r="J133" s="109" t="s">
        <v>213</v>
      </c>
      <c r="K133" s="64"/>
      <c r="L133" s="64"/>
      <c r="M133" s="64"/>
    </row>
    <row r="134" spans="2:13" s="63" customFormat="1" ht="16.5" x14ac:dyDescent="0.3">
      <c r="B134" s="83" t="s">
        <v>45</v>
      </c>
      <c r="C134" s="81" t="s">
        <v>4</v>
      </c>
      <c r="D134" s="84" t="s">
        <v>64</v>
      </c>
      <c r="E134" s="86">
        <v>42447</v>
      </c>
      <c r="F134" s="42">
        <v>226206</v>
      </c>
      <c r="G134" s="89" t="s">
        <v>318</v>
      </c>
      <c r="H134" s="46"/>
      <c r="I134" s="92">
        <f t="shared" si="2"/>
        <v>226206</v>
      </c>
      <c r="J134" s="109" t="s">
        <v>213</v>
      </c>
      <c r="K134" s="64"/>
      <c r="L134" s="64"/>
      <c r="M134" s="64"/>
    </row>
    <row r="135" spans="2:13" s="63" customFormat="1" ht="16.5" x14ac:dyDescent="0.3">
      <c r="B135" s="83" t="s">
        <v>45</v>
      </c>
      <c r="C135" s="81" t="s">
        <v>4</v>
      </c>
      <c r="D135" s="84" t="s">
        <v>65</v>
      </c>
      <c r="E135" s="86">
        <v>42447</v>
      </c>
      <c r="F135" s="42">
        <v>854314.10100000002</v>
      </c>
      <c r="G135" s="89" t="s">
        <v>318</v>
      </c>
      <c r="H135" s="46"/>
      <c r="I135" s="92">
        <f t="shared" si="2"/>
        <v>854314.10100000002</v>
      </c>
      <c r="J135" s="109" t="s">
        <v>213</v>
      </c>
      <c r="K135" s="64"/>
      <c r="L135" s="64"/>
      <c r="M135" s="64"/>
    </row>
    <row r="136" spans="2:13" s="63" customFormat="1" ht="16.5" x14ac:dyDescent="0.3">
      <c r="B136" s="83" t="s">
        <v>45</v>
      </c>
      <c r="C136" s="81" t="s">
        <v>4</v>
      </c>
      <c r="D136" s="84" t="s">
        <v>66</v>
      </c>
      <c r="E136" s="86">
        <v>42447</v>
      </c>
      <c r="F136" s="42">
        <v>571592</v>
      </c>
      <c r="G136" s="89" t="s">
        <v>318</v>
      </c>
      <c r="H136" s="46"/>
      <c r="I136" s="92">
        <f t="shared" si="2"/>
        <v>571592</v>
      </c>
      <c r="J136" s="109" t="s">
        <v>213</v>
      </c>
      <c r="K136" s="64"/>
      <c r="L136" s="64"/>
      <c r="M136" s="64"/>
    </row>
    <row r="137" spans="2:13" s="63" customFormat="1" ht="16.5" x14ac:dyDescent="0.3">
      <c r="B137" s="83" t="s">
        <v>45</v>
      </c>
      <c r="C137" s="81" t="s">
        <v>4</v>
      </c>
      <c r="D137" s="84" t="s">
        <v>67</v>
      </c>
      <c r="E137" s="86">
        <v>42447</v>
      </c>
      <c r="F137" s="42">
        <v>697380</v>
      </c>
      <c r="G137" s="89" t="s">
        <v>318</v>
      </c>
      <c r="H137" s="46"/>
      <c r="I137" s="92">
        <f t="shared" si="2"/>
        <v>697380</v>
      </c>
      <c r="J137" s="109" t="s">
        <v>213</v>
      </c>
      <c r="K137" s="64"/>
      <c r="L137" s="64"/>
      <c r="M137" s="64"/>
    </row>
    <row r="138" spans="2:13" s="63" customFormat="1" ht="16.5" x14ac:dyDescent="0.3">
      <c r="B138" s="83" t="s">
        <v>45</v>
      </c>
      <c r="C138" s="81" t="s">
        <v>4</v>
      </c>
      <c r="D138" s="84" t="s">
        <v>68</v>
      </c>
      <c r="E138" s="86">
        <v>42464</v>
      </c>
      <c r="F138" s="42">
        <v>414640.2</v>
      </c>
      <c r="G138" s="89" t="s">
        <v>318</v>
      </c>
      <c r="H138" s="46"/>
      <c r="I138" s="92">
        <f t="shared" si="2"/>
        <v>414640.2</v>
      </c>
      <c r="J138" s="109" t="s">
        <v>213</v>
      </c>
      <c r="K138" s="64"/>
      <c r="L138" s="64"/>
      <c r="M138" s="64"/>
    </row>
    <row r="139" spans="2:13" s="63" customFormat="1" ht="16.5" x14ac:dyDescent="0.3">
      <c r="B139" s="83" t="s">
        <v>45</v>
      </c>
      <c r="C139" s="81" t="s">
        <v>4</v>
      </c>
      <c r="D139" s="84" t="s">
        <v>69</v>
      </c>
      <c r="E139" s="86">
        <v>42474</v>
      </c>
      <c r="F139" s="130">
        <v>114679.48</v>
      </c>
      <c r="G139" s="89" t="s">
        <v>318</v>
      </c>
      <c r="H139" s="46"/>
      <c r="I139" s="92">
        <f t="shared" si="2"/>
        <v>114679.48</v>
      </c>
      <c r="J139" s="109" t="s">
        <v>213</v>
      </c>
      <c r="K139" s="64"/>
      <c r="L139" s="64"/>
      <c r="M139" s="64"/>
    </row>
    <row r="140" spans="2:13" s="63" customFormat="1" ht="16.5" x14ac:dyDescent="0.3">
      <c r="B140" s="83" t="s">
        <v>45</v>
      </c>
      <c r="C140" s="81" t="s">
        <v>4</v>
      </c>
      <c r="D140" s="84" t="s">
        <v>70</v>
      </c>
      <c r="E140" s="86">
        <v>42490</v>
      </c>
      <c r="F140" s="42">
        <v>1017750</v>
      </c>
      <c r="G140" s="89" t="s">
        <v>318</v>
      </c>
      <c r="H140" s="46"/>
      <c r="I140" s="92">
        <f t="shared" si="2"/>
        <v>1017750</v>
      </c>
      <c r="J140" s="109" t="s">
        <v>213</v>
      </c>
      <c r="K140" s="64"/>
      <c r="L140" s="64"/>
      <c r="M140" s="64"/>
    </row>
    <row r="141" spans="2:13" s="63" customFormat="1" ht="16.5" x14ac:dyDescent="0.3">
      <c r="B141" s="83" t="s">
        <v>45</v>
      </c>
      <c r="C141" s="81" t="s">
        <v>4</v>
      </c>
      <c r="D141" s="84" t="s">
        <v>71</v>
      </c>
      <c r="E141" s="86">
        <v>42494</v>
      </c>
      <c r="F141" s="42">
        <v>142780</v>
      </c>
      <c r="G141" s="89" t="s">
        <v>318</v>
      </c>
      <c r="H141" s="46"/>
      <c r="I141" s="92">
        <f t="shared" si="2"/>
        <v>142780</v>
      </c>
      <c r="J141" s="109" t="s">
        <v>213</v>
      </c>
      <c r="K141" s="64"/>
      <c r="L141" s="64"/>
      <c r="M141" s="64"/>
    </row>
    <row r="142" spans="2:13" s="63" customFormat="1" ht="16.5" x14ac:dyDescent="0.3">
      <c r="B142" s="83" t="s">
        <v>45</v>
      </c>
      <c r="C142" s="81" t="s">
        <v>4</v>
      </c>
      <c r="D142" s="84" t="s">
        <v>72</v>
      </c>
      <c r="E142" s="86">
        <v>42494</v>
      </c>
      <c r="F142" s="42">
        <v>589882</v>
      </c>
      <c r="G142" s="89" t="s">
        <v>318</v>
      </c>
      <c r="H142" s="46"/>
      <c r="I142" s="92">
        <f t="shared" si="2"/>
        <v>589882</v>
      </c>
      <c r="J142" s="109" t="s">
        <v>213</v>
      </c>
      <c r="K142" s="64"/>
      <c r="L142" s="64"/>
      <c r="M142" s="64"/>
    </row>
    <row r="143" spans="2:13" s="63" customFormat="1" ht="16.5" x14ac:dyDescent="0.3">
      <c r="B143" s="83" t="s">
        <v>45</v>
      </c>
      <c r="C143" s="81" t="s">
        <v>4</v>
      </c>
      <c r="D143" s="84" t="s">
        <v>73</v>
      </c>
      <c r="E143" s="86">
        <v>42494</v>
      </c>
      <c r="F143" s="42">
        <v>589882</v>
      </c>
      <c r="G143" s="89" t="s">
        <v>318</v>
      </c>
      <c r="H143" s="46"/>
      <c r="I143" s="92">
        <f t="shared" si="2"/>
        <v>589882</v>
      </c>
      <c r="J143" s="109" t="s">
        <v>213</v>
      </c>
      <c r="K143" s="64"/>
      <c r="L143" s="64"/>
      <c r="M143" s="64"/>
    </row>
    <row r="144" spans="2:13" s="63" customFormat="1" ht="16.5" x14ac:dyDescent="0.3">
      <c r="B144" s="83" t="s">
        <v>45</v>
      </c>
      <c r="C144" s="81" t="s">
        <v>4</v>
      </c>
      <c r="D144" s="84" t="s">
        <v>74</v>
      </c>
      <c r="E144" s="86">
        <v>42494</v>
      </c>
      <c r="F144" s="42">
        <v>1179764</v>
      </c>
      <c r="G144" s="89" t="s">
        <v>318</v>
      </c>
      <c r="H144" s="46"/>
      <c r="I144" s="92">
        <f t="shared" si="2"/>
        <v>1179764</v>
      </c>
      <c r="J144" s="109" t="s">
        <v>213</v>
      </c>
      <c r="K144" s="64"/>
      <c r="L144" s="64"/>
      <c r="M144" s="64"/>
    </row>
    <row r="145" spans="2:13" s="63" customFormat="1" ht="16.5" x14ac:dyDescent="0.3">
      <c r="B145" s="83" t="s">
        <v>45</v>
      </c>
      <c r="C145" s="81" t="s">
        <v>4</v>
      </c>
      <c r="D145" s="84" t="s">
        <v>80</v>
      </c>
      <c r="E145" s="86">
        <v>42585</v>
      </c>
      <c r="F145" s="42">
        <v>295000</v>
      </c>
      <c r="G145" s="89" t="s">
        <v>318</v>
      </c>
      <c r="H145" s="46"/>
      <c r="I145" s="92">
        <f t="shared" si="2"/>
        <v>295000</v>
      </c>
      <c r="J145" s="109" t="s">
        <v>213</v>
      </c>
      <c r="K145" s="64"/>
      <c r="L145" s="64"/>
      <c r="M145" s="64"/>
    </row>
    <row r="146" spans="2:13" s="63" customFormat="1" ht="16.5" x14ac:dyDescent="0.3">
      <c r="B146" s="83" t="s">
        <v>45</v>
      </c>
      <c r="C146" s="81" t="s">
        <v>4</v>
      </c>
      <c r="D146" s="84" t="s">
        <v>81</v>
      </c>
      <c r="E146" s="86">
        <v>42608</v>
      </c>
      <c r="F146" s="42">
        <v>141835.98000000001</v>
      </c>
      <c r="G146" s="89" t="s">
        <v>318</v>
      </c>
      <c r="H146" s="46"/>
      <c r="I146" s="92">
        <f t="shared" si="2"/>
        <v>141835.98000000001</v>
      </c>
      <c r="J146" s="109" t="s">
        <v>213</v>
      </c>
      <c r="K146" s="64"/>
      <c r="L146" s="64"/>
      <c r="M146" s="64"/>
    </row>
    <row r="147" spans="2:13" s="63" customFormat="1" ht="16.5" x14ac:dyDescent="0.3">
      <c r="B147" s="83" t="s">
        <v>45</v>
      </c>
      <c r="C147" s="81" t="s">
        <v>4</v>
      </c>
      <c r="D147" s="84" t="s">
        <v>104</v>
      </c>
      <c r="E147" s="86">
        <v>42787</v>
      </c>
      <c r="F147" s="42">
        <v>25370</v>
      </c>
      <c r="G147" s="89" t="s">
        <v>318</v>
      </c>
      <c r="H147" s="46"/>
      <c r="I147" s="92">
        <f>+F147-H147</f>
        <v>25370</v>
      </c>
      <c r="J147" s="109" t="s">
        <v>213</v>
      </c>
      <c r="K147" s="64"/>
      <c r="L147" s="64"/>
      <c r="M147" s="64"/>
    </row>
    <row r="148" spans="2:13" s="63" customFormat="1" ht="16.5" x14ac:dyDescent="0.3">
      <c r="B148" s="83" t="s">
        <v>45</v>
      </c>
      <c r="C148" s="81" t="s">
        <v>4</v>
      </c>
      <c r="D148" s="84" t="s">
        <v>88</v>
      </c>
      <c r="E148" s="86">
        <v>42811</v>
      </c>
      <c r="F148" s="42">
        <v>339840</v>
      </c>
      <c r="G148" s="89" t="s">
        <v>318</v>
      </c>
      <c r="H148" s="46"/>
      <c r="I148" s="92">
        <f>+F148-H148</f>
        <v>339840</v>
      </c>
      <c r="J148" s="109" t="s">
        <v>213</v>
      </c>
      <c r="K148" s="64"/>
      <c r="L148" s="64"/>
      <c r="M148" s="64"/>
    </row>
    <row r="149" spans="2:13" s="63" customFormat="1" ht="16.5" x14ac:dyDescent="0.3">
      <c r="B149" s="83" t="s">
        <v>45</v>
      </c>
      <c r="C149" s="81" t="s">
        <v>4</v>
      </c>
      <c r="D149" s="84" t="s">
        <v>114</v>
      </c>
      <c r="E149" s="86">
        <v>42887</v>
      </c>
      <c r="F149" s="42">
        <v>543030.34</v>
      </c>
      <c r="G149" s="89" t="s">
        <v>318</v>
      </c>
      <c r="H149" s="46"/>
      <c r="I149" s="92">
        <f>+F149-H149</f>
        <v>543030.34</v>
      </c>
      <c r="J149" s="109" t="s">
        <v>213</v>
      </c>
      <c r="K149" s="64"/>
      <c r="L149" s="64"/>
      <c r="M149" s="64"/>
    </row>
    <row r="150" spans="2:13" s="63" customFormat="1" ht="16.5" x14ac:dyDescent="0.3">
      <c r="B150" s="83" t="s">
        <v>45</v>
      </c>
      <c r="C150" s="81" t="s">
        <v>4</v>
      </c>
      <c r="D150" s="84" t="s">
        <v>92</v>
      </c>
      <c r="E150" s="86">
        <v>42887</v>
      </c>
      <c r="F150" s="42">
        <v>246557.46</v>
      </c>
      <c r="G150" s="89" t="s">
        <v>318</v>
      </c>
      <c r="H150" s="46"/>
      <c r="I150" s="92">
        <f>+F150-H150</f>
        <v>246557.46</v>
      </c>
      <c r="J150" s="109" t="s">
        <v>213</v>
      </c>
      <c r="K150" s="64"/>
      <c r="L150" s="64"/>
      <c r="M150" s="64"/>
    </row>
    <row r="151" spans="2:13" s="63" customFormat="1" ht="16.5" x14ac:dyDescent="0.3">
      <c r="B151" s="83" t="s">
        <v>45</v>
      </c>
      <c r="C151" s="81" t="s">
        <v>4</v>
      </c>
      <c r="D151" s="84" t="s">
        <v>84</v>
      </c>
      <c r="E151" s="86">
        <v>42641</v>
      </c>
      <c r="F151" s="42">
        <v>76772.44</v>
      </c>
      <c r="G151" s="89" t="s">
        <v>318</v>
      </c>
      <c r="H151" s="46"/>
      <c r="I151" s="92">
        <f t="shared" si="2"/>
        <v>76772.44</v>
      </c>
      <c r="J151" s="109" t="s">
        <v>213</v>
      </c>
      <c r="K151" s="64"/>
      <c r="L151" s="64"/>
      <c r="M151" s="64"/>
    </row>
    <row r="152" spans="2:13" s="63" customFormat="1" ht="16.5" x14ac:dyDescent="0.3">
      <c r="B152" s="83" t="s">
        <v>45</v>
      </c>
      <c r="C152" s="81" t="s">
        <v>4</v>
      </c>
      <c r="D152" s="84" t="s">
        <v>85</v>
      </c>
      <c r="E152" s="86">
        <v>42685</v>
      </c>
      <c r="F152" s="42">
        <v>1808268.64</v>
      </c>
      <c r="G152" s="89" t="s">
        <v>318</v>
      </c>
      <c r="H152" s="46"/>
      <c r="I152" s="92">
        <f t="shared" si="2"/>
        <v>1808268.64</v>
      </c>
      <c r="J152" s="109" t="s">
        <v>213</v>
      </c>
      <c r="K152" s="64"/>
      <c r="L152" s="64"/>
      <c r="M152" s="64"/>
    </row>
    <row r="153" spans="2:13" s="63" customFormat="1" ht="16.5" x14ac:dyDescent="0.3">
      <c r="B153" s="83" t="s">
        <v>45</v>
      </c>
      <c r="C153" s="81" t="s">
        <v>4</v>
      </c>
      <c r="D153" s="84" t="s">
        <v>95</v>
      </c>
      <c r="E153" s="86">
        <v>42767</v>
      </c>
      <c r="F153" s="42">
        <v>120360</v>
      </c>
      <c r="G153" s="89" t="s">
        <v>318</v>
      </c>
      <c r="H153" s="46"/>
      <c r="I153" s="92">
        <f t="shared" si="2"/>
        <v>120360</v>
      </c>
      <c r="J153" s="109" t="s">
        <v>213</v>
      </c>
      <c r="K153" s="64"/>
      <c r="L153" s="64"/>
      <c r="M153" s="64"/>
    </row>
    <row r="154" spans="2:13" s="63" customFormat="1" ht="16.5" x14ac:dyDescent="0.3">
      <c r="B154" s="83" t="s">
        <v>45</v>
      </c>
      <c r="C154" s="81" t="s">
        <v>4</v>
      </c>
      <c r="D154" s="84" t="s">
        <v>96</v>
      </c>
      <c r="E154" s="86">
        <v>42767</v>
      </c>
      <c r="F154" s="42">
        <v>505506.34</v>
      </c>
      <c r="G154" s="89" t="s">
        <v>318</v>
      </c>
      <c r="H154" s="46"/>
      <c r="I154" s="92">
        <f t="shared" si="2"/>
        <v>505506.34</v>
      </c>
      <c r="J154" s="109" t="s">
        <v>213</v>
      </c>
      <c r="K154" s="64"/>
      <c r="L154" s="64"/>
      <c r="M154" s="64"/>
    </row>
    <row r="155" spans="2:13" s="63" customFormat="1" ht="16.5" x14ac:dyDescent="0.3">
      <c r="B155" s="83" t="s">
        <v>45</v>
      </c>
      <c r="C155" s="81" t="s">
        <v>4</v>
      </c>
      <c r="D155" s="84" t="s">
        <v>97</v>
      </c>
      <c r="E155" s="86">
        <v>42767</v>
      </c>
      <c r="F155" s="42">
        <v>505506.34</v>
      </c>
      <c r="G155" s="89" t="s">
        <v>318</v>
      </c>
      <c r="H155" s="46"/>
      <c r="I155" s="92">
        <f t="shared" si="2"/>
        <v>505506.34</v>
      </c>
      <c r="J155" s="109" t="s">
        <v>213</v>
      </c>
      <c r="K155" s="64"/>
      <c r="L155" s="64"/>
      <c r="M155" s="64"/>
    </row>
    <row r="156" spans="2:13" s="63" customFormat="1" ht="16.5" x14ac:dyDescent="0.3">
      <c r="B156" s="83" t="s">
        <v>45</v>
      </c>
      <c r="C156" s="81" t="s">
        <v>4</v>
      </c>
      <c r="D156" s="84" t="s">
        <v>89</v>
      </c>
      <c r="E156" s="86">
        <v>42767</v>
      </c>
      <c r="F156" s="42">
        <v>246557.46</v>
      </c>
      <c r="G156" s="89" t="s">
        <v>318</v>
      </c>
      <c r="H156" s="46"/>
      <c r="I156" s="92">
        <f t="shared" si="2"/>
        <v>246557.46</v>
      </c>
      <c r="J156" s="109" t="s">
        <v>213</v>
      </c>
      <c r="K156" s="64"/>
      <c r="L156" s="64"/>
      <c r="M156" s="64"/>
    </row>
    <row r="157" spans="2:13" s="63" customFormat="1" ht="16.5" x14ac:dyDescent="0.3">
      <c r="B157" s="83" t="s">
        <v>45</v>
      </c>
      <c r="C157" s="81" t="s">
        <v>4</v>
      </c>
      <c r="D157" s="84" t="s">
        <v>98</v>
      </c>
      <c r="E157" s="86">
        <v>42767</v>
      </c>
      <c r="F157" s="42">
        <v>580554.34</v>
      </c>
      <c r="G157" s="89" t="s">
        <v>318</v>
      </c>
      <c r="H157" s="46"/>
      <c r="I157" s="92">
        <f t="shared" si="2"/>
        <v>580554.34</v>
      </c>
      <c r="J157" s="109" t="s">
        <v>213</v>
      </c>
      <c r="K157" s="64"/>
      <c r="L157" s="64"/>
      <c r="M157" s="64"/>
    </row>
    <row r="158" spans="2:13" s="63" customFormat="1" ht="16.5" x14ac:dyDescent="0.3">
      <c r="B158" s="83" t="s">
        <v>45</v>
      </c>
      <c r="C158" s="81" t="s">
        <v>4</v>
      </c>
      <c r="D158" s="84" t="s">
        <v>91</v>
      </c>
      <c r="E158" s="86">
        <v>42767</v>
      </c>
      <c r="F158" s="42">
        <v>286740</v>
      </c>
      <c r="G158" s="89" t="s">
        <v>318</v>
      </c>
      <c r="H158" s="46"/>
      <c r="I158" s="92">
        <f t="shared" si="2"/>
        <v>286740</v>
      </c>
      <c r="J158" s="109" t="s">
        <v>213</v>
      </c>
      <c r="K158" s="64"/>
      <c r="L158" s="64"/>
      <c r="M158" s="64"/>
    </row>
    <row r="159" spans="2:13" s="63" customFormat="1" ht="16.5" x14ac:dyDescent="0.3">
      <c r="B159" s="83" t="s">
        <v>45</v>
      </c>
      <c r="C159" s="81" t="s">
        <v>4</v>
      </c>
      <c r="D159" s="84" t="s">
        <v>90</v>
      </c>
      <c r="E159" s="86">
        <v>42767</v>
      </c>
      <c r="F159" s="42">
        <v>286740</v>
      </c>
      <c r="G159" s="89" t="s">
        <v>318</v>
      </c>
      <c r="H159" s="46"/>
      <c r="I159" s="92">
        <f t="shared" si="2"/>
        <v>286740</v>
      </c>
      <c r="J159" s="109" t="s">
        <v>213</v>
      </c>
      <c r="K159" s="64"/>
      <c r="L159" s="64"/>
      <c r="M159" s="64"/>
    </row>
    <row r="160" spans="2:13" s="63" customFormat="1" ht="16.5" x14ac:dyDescent="0.3">
      <c r="B160" s="83" t="s">
        <v>82</v>
      </c>
      <c r="C160" s="81" t="s">
        <v>4</v>
      </c>
      <c r="D160" s="84" t="s">
        <v>83</v>
      </c>
      <c r="E160" s="85">
        <v>42633</v>
      </c>
      <c r="F160" s="48">
        <v>306800</v>
      </c>
      <c r="G160" s="89" t="s">
        <v>318</v>
      </c>
      <c r="H160" s="46"/>
      <c r="I160" s="92">
        <f t="shared" si="2"/>
        <v>306800</v>
      </c>
      <c r="J160" s="109" t="s">
        <v>213</v>
      </c>
      <c r="K160" s="64"/>
      <c r="L160" s="64"/>
      <c r="M160" s="64"/>
    </row>
    <row r="161" spans="2:13" s="63" customFormat="1" ht="16.5" x14ac:dyDescent="0.3">
      <c r="B161" s="83" t="s">
        <v>55</v>
      </c>
      <c r="C161" s="81" t="s">
        <v>4</v>
      </c>
      <c r="D161" s="50" t="s">
        <v>56</v>
      </c>
      <c r="E161" s="85">
        <v>42432</v>
      </c>
      <c r="F161" s="48">
        <v>1127136</v>
      </c>
      <c r="G161" s="89" t="s">
        <v>318</v>
      </c>
      <c r="H161" s="46"/>
      <c r="I161" s="92">
        <f t="shared" si="2"/>
        <v>1127136</v>
      </c>
      <c r="J161" s="109" t="s">
        <v>213</v>
      </c>
      <c r="K161" s="64"/>
      <c r="L161" s="64"/>
      <c r="M161" s="64"/>
    </row>
    <row r="162" spans="2:13" s="63" customFormat="1" ht="16.5" x14ac:dyDescent="0.3">
      <c r="B162" s="83" t="s">
        <v>75</v>
      </c>
      <c r="C162" s="81" t="s">
        <v>76</v>
      </c>
      <c r="D162" s="84" t="s">
        <v>77</v>
      </c>
      <c r="E162" s="86">
        <v>42557</v>
      </c>
      <c r="F162" s="49">
        <v>8711.57</v>
      </c>
      <c r="G162" s="89" t="s">
        <v>318</v>
      </c>
      <c r="H162" s="46"/>
      <c r="I162" s="92">
        <f t="shared" si="2"/>
        <v>8711.57</v>
      </c>
      <c r="J162" s="109" t="s">
        <v>213</v>
      </c>
      <c r="K162" s="64"/>
      <c r="L162" s="64"/>
      <c r="M162" s="64"/>
    </row>
    <row r="163" spans="2:13" s="63" customFormat="1" ht="16.5" x14ac:dyDescent="0.3">
      <c r="B163" s="83" t="s">
        <v>51</v>
      </c>
      <c r="C163" s="81" t="s">
        <v>4</v>
      </c>
      <c r="D163" s="84" t="s">
        <v>52</v>
      </c>
      <c r="E163" s="86">
        <v>42410</v>
      </c>
      <c r="F163" s="49">
        <v>650850.30000000005</v>
      </c>
      <c r="G163" s="89" t="s">
        <v>318</v>
      </c>
      <c r="H163" s="46"/>
      <c r="I163" s="92">
        <f t="shared" si="2"/>
        <v>650850.30000000005</v>
      </c>
      <c r="J163" s="109" t="s">
        <v>213</v>
      </c>
      <c r="K163" s="64"/>
      <c r="L163" s="64"/>
      <c r="M163" s="64"/>
    </row>
    <row r="164" spans="2:13" s="63" customFormat="1" ht="16.5" x14ac:dyDescent="0.3">
      <c r="B164" s="83" t="s">
        <v>112</v>
      </c>
      <c r="C164" s="81" t="s">
        <v>4</v>
      </c>
      <c r="D164" s="84" t="s">
        <v>113</v>
      </c>
      <c r="E164" s="86">
        <v>42880</v>
      </c>
      <c r="F164" s="49">
        <v>49850.28</v>
      </c>
      <c r="G164" s="89" t="s">
        <v>318</v>
      </c>
      <c r="H164" s="46"/>
      <c r="I164" s="92">
        <f t="shared" si="2"/>
        <v>49850.28</v>
      </c>
      <c r="J164" s="109" t="s">
        <v>213</v>
      </c>
      <c r="K164" s="64"/>
      <c r="L164" s="64"/>
      <c r="M164" s="64"/>
    </row>
    <row r="165" spans="2:13" s="63" customFormat="1" ht="16.5" x14ac:dyDescent="0.3">
      <c r="B165" s="88" t="s">
        <v>87</v>
      </c>
      <c r="C165" s="81" t="s">
        <v>4</v>
      </c>
      <c r="D165" s="51" t="s">
        <v>88</v>
      </c>
      <c r="E165" s="85">
        <v>42767</v>
      </c>
      <c r="F165" s="52">
        <v>128030</v>
      </c>
      <c r="G165" s="89" t="s">
        <v>318</v>
      </c>
      <c r="H165" s="46"/>
      <c r="I165" s="92">
        <f t="shared" si="2"/>
        <v>128030</v>
      </c>
      <c r="J165" s="109" t="s">
        <v>213</v>
      </c>
      <c r="K165" s="64"/>
      <c r="L165" s="64"/>
      <c r="M165" s="64"/>
    </row>
    <row r="166" spans="2:13" s="63" customFormat="1" ht="16.5" x14ac:dyDescent="0.3">
      <c r="B166" s="88" t="s">
        <v>87</v>
      </c>
      <c r="C166" s="81" t="s">
        <v>4</v>
      </c>
      <c r="D166" s="51" t="s">
        <v>89</v>
      </c>
      <c r="E166" s="85">
        <v>42767</v>
      </c>
      <c r="F166" s="52">
        <v>284616</v>
      </c>
      <c r="G166" s="89" t="s">
        <v>318</v>
      </c>
      <c r="H166" s="46"/>
      <c r="I166" s="92">
        <f t="shared" ref="I166:I228" si="3">+F166-H166</f>
        <v>284616</v>
      </c>
      <c r="J166" s="109" t="s">
        <v>213</v>
      </c>
      <c r="K166" s="64"/>
      <c r="L166" s="64"/>
      <c r="M166" s="64"/>
    </row>
    <row r="167" spans="2:13" s="63" customFormat="1" ht="16.5" x14ac:dyDescent="0.3">
      <c r="B167" s="88" t="s">
        <v>87</v>
      </c>
      <c r="C167" s="81" t="s">
        <v>4</v>
      </c>
      <c r="D167" s="51" t="s">
        <v>90</v>
      </c>
      <c r="E167" s="85">
        <v>42767</v>
      </c>
      <c r="F167" s="52">
        <v>344324</v>
      </c>
      <c r="G167" s="89" t="s">
        <v>318</v>
      </c>
      <c r="H167" s="46"/>
      <c r="I167" s="92">
        <f t="shared" si="3"/>
        <v>344324</v>
      </c>
      <c r="J167" s="109" t="s">
        <v>213</v>
      </c>
      <c r="K167" s="64"/>
      <c r="L167" s="64"/>
      <c r="M167" s="64"/>
    </row>
    <row r="168" spans="2:13" s="63" customFormat="1" ht="16.5" x14ac:dyDescent="0.3">
      <c r="B168" s="88" t="s">
        <v>87</v>
      </c>
      <c r="C168" s="81" t="s">
        <v>4</v>
      </c>
      <c r="D168" s="51" t="s">
        <v>91</v>
      </c>
      <c r="E168" s="85">
        <v>42767</v>
      </c>
      <c r="F168" s="52">
        <v>734375.36</v>
      </c>
      <c r="G168" s="89" t="s">
        <v>318</v>
      </c>
      <c r="H168" s="46"/>
      <c r="I168" s="92">
        <f t="shared" si="3"/>
        <v>734375.36</v>
      </c>
      <c r="J168" s="109" t="s">
        <v>213</v>
      </c>
      <c r="K168" s="64"/>
      <c r="L168" s="64"/>
      <c r="M168" s="64"/>
    </row>
    <row r="169" spans="2:13" s="63" customFormat="1" ht="16.5" x14ac:dyDescent="0.3">
      <c r="B169" s="88" t="s">
        <v>87</v>
      </c>
      <c r="C169" s="81" t="s">
        <v>4</v>
      </c>
      <c r="D169" s="51" t="s">
        <v>64</v>
      </c>
      <c r="E169" s="85">
        <v>42767</v>
      </c>
      <c r="F169" s="52">
        <v>1660679.84</v>
      </c>
      <c r="G169" s="89" t="s">
        <v>318</v>
      </c>
      <c r="H169" s="46"/>
      <c r="I169" s="92">
        <f t="shared" si="3"/>
        <v>1660679.84</v>
      </c>
      <c r="J169" s="109" t="s">
        <v>213</v>
      </c>
      <c r="K169" s="64"/>
      <c r="L169" s="64"/>
      <c r="M169" s="64"/>
    </row>
    <row r="170" spans="2:13" s="63" customFormat="1" ht="16.5" x14ac:dyDescent="0.3">
      <c r="B170" s="88" t="s">
        <v>87</v>
      </c>
      <c r="C170" s="81" t="s">
        <v>4</v>
      </c>
      <c r="D170" s="51" t="s">
        <v>92</v>
      </c>
      <c r="E170" s="85">
        <v>42767</v>
      </c>
      <c r="F170" s="52">
        <v>346872.8</v>
      </c>
      <c r="G170" s="89" t="s">
        <v>318</v>
      </c>
      <c r="H170" s="46"/>
      <c r="I170" s="92">
        <f t="shared" si="3"/>
        <v>346872.8</v>
      </c>
      <c r="J170" s="109" t="s">
        <v>213</v>
      </c>
      <c r="K170" s="64"/>
      <c r="L170" s="64"/>
      <c r="M170" s="64"/>
    </row>
    <row r="171" spans="2:13" s="63" customFormat="1" ht="16.5" x14ac:dyDescent="0.3">
      <c r="B171" s="88" t="s">
        <v>87</v>
      </c>
      <c r="C171" s="81" t="s">
        <v>4</v>
      </c>
      <c r="D171" s="51" t="s">
        <v>80</v>
      </c>
      <c r="E171" s="85">
        <v>42767</v>
      </c>
      <c r="F171" s="52">
        <v>346872.8</v>
      </c>
      <c r="G171" s="89" t="s">
        <v>318</v>
      </c>
      <c r="H171" s="46"/>
      <c r="I171" s="92">
        <f t="shared" si="3"/>
        <v>346872.8</v>
      </c>
      <c r="J171" s="109" t="s">
        <v>213</v>
      </c>
      <c r="K171" s="64"/>
      <c r="L171" s="64"/>
      <c r="M171" s="64"/>
    </row>
    <row r="172" spans="2:13" s="63" customFormat="1" ht="16.5" x14ac:dyDescent="0.3">
      <c r="B172" s="88" t="s">
        <v>87</v>
      </c>
      <c r="C172" s="81" t="s">
        <v>4</v>
      </c>
      <c r="D172" s="51" t="s">
        <v>81</v>
      </c>
      <c r="E172" s="85">
        <v>42767</v>
      </c>
      <c r="F172" s="52">
        <v>346872.8</v>
      </c>
      <c r="G172" s="89" t="s">
        <v>318</v>
      </c>
      <c r="H172" s="46"/>
      <c r="I172" s="92">
        <f t="shared" si="3"/>
        <v>346872.8</v>
      </c>
      <c r="J172" s="109" t="s">
        <v>213</v>
      </c>
      <c r="K172" s="64"/>
      <c r="L172" s="64"/>
      <c r="M172" s="64"/>
    </row>
    <row r="173" spans="2:13" s="63" customFormat="1" ht="16.5" x14ac:dyDescent="0.3">
      <c r="B173" s="88" t="s">
        <v>87</v>
      </c>
      <c r="C173" s="81" t="s">
        <v>4</v>
      </c>
      <c r="D173" s="51" t="s">
        <v>93</v>
      </c>
      <c r="E173" s="85">
        <v>42767</v>
      </c>
      <c r="F173" s="52">
        <v>346872.8</v>
      </c>
      <c r="G173" s="89" t="s">
        <v>318</v>
      </c>
      <c r="H173" s="46"/>
      <c r="I173" s="92">
        <f t="shared" si="3"/>
        <v>346872.8</v>
      </c>
      <c r="J173" s="109" t="s">
        <v>213</v>
      </c>
      <c r="K173" s="64"/>
      <c r="L173" s="64"/>
      <c r="M173" s="64"/>
    </row>
    <row r="174" spans="2:13" s="63" customFormat="1" ht="16.5" x14ac:dyDescent="0.3">
      <c r="B174" s="88" t="s">
        <v>87</v>
      </c>
      <c r="C174" s="81" t="s">
        <v>4</v>
      </c>
      <c r="D174" s="51" t="s">
        <v>94</v>
      </c>
      <c r="E174" s="85">
        <v>42767</v>
      </c>
      <c r="F174" s="52">
        <v>346872.8</v>
      </c>
      <c r="G174" s="89" t="s">
        <v>318</v>
      </c>
      <c r="H174" s="46"/>
      <c r="I174" s="92">
        <f t="shared" si="3"/>
        <v>346872.8</v>
      </c>
      <c r="J174" s="109" t="s">
        <v>213</v>
      </c>
      <c r="K174" s="64"/>
      <c r="L174" s="64"/>
      <c r="M174" s="64"/>
    </row>
    <row r="175" spans="2:13" s="63" customFormat="1" ht="16.5" x14ac:dyDescent="0.3">
      <c r="B175" s="88" t="s">
        <v>87</v>
      </c>
      <c r="C175" s="81" t="s">
        <v>4</v>
      </c>
      <c r="D175" s="51" t="s">
        <v>5</v>
      </c>
      <c r="E175" s="85">
        <v>42767</v>
      </c>
      <c r="F175" s="52">
        <v>480365.96</v>
      </c>
      <c r="G175" s="89" t="s">
        <v>318</v>
      </c>
      <c r="H175" s="46"/>
      <c r="I175" s="92">
        <f t="shared" si="3"/>
        <v>480365.96</v>
      </c>
      <c r="J175" s="109" t="s">
        <v>213</v>
      </c>
      <c r="K175" s="64"/>
      <c r="L175" s="64"/>
      <c r="M175" s="64"/>
    </row>
    <row r="176" spans="2:13" s="63" customFormat="1" ht="16.5" x14ac:dyDescent="0.3">
      <c r="B176" s="88" t="s">
        <v>105</v>
      </c>
      <c r="C176" s="81" t="s">
        <v>106</v>
      </c>
      <c r="D176" s="89" t="s">
        <v>107</v>
      </c>
      <c r="E176" s="85">
        <v>42825</v>
      </c>
      <c r="F176" s="52">
        <v>57500</v>
      </c>
      <c r="G176" s="89" t="s">
        <v>318</v>
      </c>
      <c r="H176" s="46"/>
      <c r="I176" s="92">
        <f t="shared" si="3"/>
        <v>57500</v>
      </c>
      <c r="J176" s="109" t="s">
        <v>213</v>
      </c>
      <c r="K176" s="64"/>
      <c r="L176" s="64"/>
      <c r="M176" s="64"/>
    </row>
    <row r="177" spans="2:13" s="63" customFormat="1" ht="16.5" x14ac:dyDescent="0.3">
      <c r="B177" s="88" t="s">
        <v>105</v>
      </c>
      <c r="C177" s="81" t="s">
        <v>106</v>
      </c>
      <c r="D177" s="89" t="s">
        <v>108</v>
      </c>
      <c r="E177" s="85">
        <v>42825</v>
      </c>
      <c r="F177" s="52">
        <v>152500</v>
      </c>
      <c r="G177" s="89" t="s">
        <v>318</v>
      </c>
      <c r="H177" s="46"/>
      <c r="I177" s="92">
        <f t="shared" si="3"/>
        <v>152500</v>
      </c>
      <c r="J177" s="109" t="s">
        <v>213</v>
      </c>
      <c r="K177" s="64"/>
      <c r="L177" s="64"/>
      <c r="M177" s="64"/>
    </row>
    <row r="178" spans="2:13" s="63" customFormat="1" ht="16.5" x14ac:dyDescent="0.3">
      <c r="B178" s="88" t="s">
        <v>105</v>
      </c>
      <c r="C178" s="81" t="s">
        <v>106</v>
      </c>
      <c r="D178" s="89" t="s">
        <v>31</v>
      </c>
      <c r="E178" s="85">
        <v>42825</v>
      </c>
      <c r="F178" s="52">
        <v>52500</v>
      </c>
      <c r="G178" s="89" t="s">
        <v>318</v>
      </c>
      <c r="H178" s="46"/>
      <c r="I178" s="92">
        <f t="shared" si="3"/>
        <v>52500</v>
      </c>
      <c r="J178" s="109" t="s">
        <v>213</v>
      </c>
      <c r="K178" s="64"/>
      <c r="L178" s="64"/>
      <c r="M178" s="64"/>
    </row>
    <row r="179" spans="2:13" s="63" customFormat="1" ht="16.5" x14ac:dyDescent="0.3">
      <c r="B179" s="88" t="s">
        <v>109</v>
      </c>
      <c r="C179" s="81" t="s">
        <v>110</v>
      </c>
      <c r="D179" s="89" t="s">
        <v>111</v>
      </c>
      <c r="E179" s="86">
        <v>42842</v>
      </c>
      <c r="F179" s="53">
        <v>64310</v>
      </c>
      <c r="G179" s="89" t="s">
        <v>318</v>
      </c>
      <c r="H179" s="46"/>
      <c r="I179" s="92">
        <f t="shared" si="3"/>
        <v>64310</v>
      </c>
      <c r="J179" s="109" t="s">
        <v>213</v>
      </c>
      <c r="K179" s="64"/>
      <c r="L179" s="64"/>
      <c r="M179" s="64"/>
    </row>
    <row r="180" spans="2:13" ht="16.5" x14ac:dyDescent="0.3">
      <c r="B180" s="90" t="s">
        <v>115</v>
      </c>
      <c r="C180" s="81" t="s">
        <v>116</v>
      </c>
      <c r="D180" s="84" t="s">
        <v>117</v>
      </c>
      <c r="E180" s="85">
        <v>42909</v>
      </c>
      <c r="F180" s="48">
        <v>184080</v>
      </c>
      <c r="G180" s="89" t="s">
        <v>318</v>
      </c>
      <c r="H180" s="46"/>
      <c r="I180" s="92">
        <f t="shared" si="3"/>
        <v>184080</v>
      </c>
      <c r="J180" s="109" t="s">
        <v>213</v>
      </c>
      <c r="K180" s="67"/>
      <c r="L180" s="67"/>
      <c r="M180" s="67"/>
    </row>
    <row r="181" spans="2:13" s="63" customFormat="1" ht="16.5" x14ac:dyDescent="0.3">
      <c r="B181" s="87" t="s">
        <v>118</v>
      </c>
      <c r="C181" s="81" t="s">
        <v>119</v>
      </c>
      <c r="D181" s="84" t="s">
        <v>120</v>
      </c>
      <c r="E181" s="85">
        <v>43011</v>
      </c>
      <c r="F181" s="48">
        <v>70800</v>
      </c>
      <c r="G181" s="89" t="s">
        <v>318</v>
      </c>
      <c r="H181" s="46"/>
      <c r="I181" s="92">
        <f t="shared" si="3"/>
        <v>70800</v>
      </c>
      <c r="J181" s="109" t="s">
        <v>213</v>
      </c>
      <c r="K181" s="64"/>
      <c r="L181" s="64"/>
      <c r="M181" s="64"/>
    </row>
    <row r="182" spans="2:13" s="63" customFormat="1" ht="16.5" x14ac:dyDescent="0.3">
      <c r="B182" s="83" t="s">
        <v>121</v>
      </c>
      <c r="C182" s="81" t="s">
        <v>116</v>
      </c>
      <c r="D182" s="84" t="s">
        <v>122</v>
      </c>
      <c r="E182" s="85">
        <v>43040</v>
      </c>
      <c r="F182" s="48">
        <v>116820</v>
      </c>
      <c r="G182" s="89" t="s">
        <v>318</v>
      </c>
      <c r="H182" s="46"/>
      <c r="I182" s="92">
        <f t="shared" si="3"/>
        <v>116820</v>
      </c>
      <c r="J182" s="109" t="s">
        <v>213</v>
      </c>
      <c r="K182" s="64"/>
      <c r="L182" s="64"/>
      <c r="M182" s="64"/>
    </row>
    <row r="183" spans="2:13" s="63" customFormat="1" ht="16.5" x14ac:dyDescent="0.3">
      <c r="B183" s="83" t="s">
        <v>121</v>
      </c>
      <c r="C183" s="81" t="s">
        <v>116</v>
      </c>
      <c r="D183" s="84" t="s">
        <v>123</v>
      </c>
      <c r="E183" s="85">
        <v>43059</v>
      </c>
      <c r="F183" s="48">
        <v>116820</v>
      </c>
      <c r="G183" s="89" t="s">
        <v>318</v>
      </c>
      <c r="H183" s="46"/>
      <c r="I183" s="92">
        <f t="shared" si="3"/>
        <v>116820</v>
      </c>
      <c r="J183" s="109" t="s">
        <v>213</v>
      </c>
      <c r="K183" s="64"/>
      <c r="L183" s="64"/>
      <c r="M183" s="64"/>
    </row>
    <row r="184" spans="2:13" s="63" customFormat="1" ht="16.5" x14ac:dyDescent="0.3">
      <c r="B184" s="83" t="s">
        <v>121</v>
      </c>
      <c r="C184" s="81" t="s">
        <v>116</v>
      </c>
      <c r="D184" s="84" t="s">
        <v>124</v>
      </c>
      <c r="E184" s="85">
        <v>43059</v>
      </c>
      <c r="F184" s="48">
        <v>77880</v>
      </c>
      <c r="G184" s="89" t="s">
        <v>318</v>
      </c>
      <c r="H184" s="46"/>
      <c r="I184" s="92">
        <f t="shared" si="3"/>
        <v>77880</v>
      </c>
      <c r="J184" s="109" t="s">
        <v>213</v>
      </c>
      <c r="K184" s="64"/>
      <c r="L184" s="64"/>
      <c r="M184" s="64"/>
    </row>
    <row r="185" spans="2:13" s="63" customFormat="1" ht="16.5" x14ac:dyDescent="0.3">
      <c r="B185" s="88" t="s">
        <v>125</v>
      </c>
      <c r="C185" s="91" t="s">
        <v>126</v>
      </c>
      <c r="D185" s="89" t="s">
        <v>127</v>
      </c>
      <c r="E185" s="85">
        <v>43066</v>
      </c>
      <c r="F185" s="92">
        <v>851236.07</v>
      </c>
      <c r="G185" s="89" t="s">
        <v>318</v>
      </c>
      <c r="H185" s="46"/>
      <c r="I185" s="92">
        <f t="shared" si="3"/>
        <v>851236.07</v>
      </c>
      <c r="J185" s="109" t="s">
        <v>213</v>
      </c>
      <c r="K185" s="64"/>
      <c r="L185" s="64"/>
      <c r="M185" s="64"/>
    </row>
    <row r="186" spans="2:13" s="63" customFormat="1" ht="16.5" x14ac:dyDescent="0.3">
      <c r="B186" s="88" t="s">
        <v>128</v>
      </c>
      <c r="C186" s="81" t="s">
        <v>4</v>
      </c>
      <c r="D186" s="89" t="s">
        <v>129</v>
      </c>
      <c r="E186" s="86">
        <v>43070</v>
      </c>
      <c r="F186" s="53">
        <v>135600.15</v>
      </c>
      <c r="G186" s="89" t="s">
        <v>318</v>
      </c>
      <c r="H186" s="46"/>
      <c r="I186" s="92">
        <f t="shared" si="3"/>
        <v>135600.15</v>
      </c>
      <c r="J186" s="109" t="s">
        <v>213</v>
      </c>
      <c r="K186" s="64"/>
      <c r="L186" s="64"/>
      <c r="M186" s="64"/>
    </row>
    <row r="187" spans="2:13" s="63" customFormat="1" ht="16.5" x14ac:dyDescent="0.3">
      <c r="B187" s="88" t="s">
        <v>130</v>
      </c>
      <c r="C187" s="81" t="s">
        <v>30</v>
      </c>
      <c r="D187" s="89" t="s">
        <v>47</v>
      </c>
      <c r="E187" s="85">
        <v>43279</v>
      </c>
      <c r="F187" s="53">
        <v>118000</v>
      </c>
      <c r="G187" s="89" t="s">
        <v>318</v>
      </c>
      <c r="H187" s="46"/>
      <c r="I187" s="92">
        <f t="shared" si="3"/>
        <v>118000</v>
      </c>
      <c r="J187" s="109" t="s">
        <v>213</v>
      </c>
      <c r="K187" s="64"/>
      <c r="L187" s="64"/>
      <c r="M187" s="64"/>
    </row>
    <row r="188" spans="2:13" s="63" customFormat="1" ht="16.5" x14ac:dyDescent="0.3">
      <c r="B188" s="87" t="s">
        <v>131</v>
      </c>
      <c r="C188" s="81" t="s">
        <v>4</v>
      </c>
      <c r="D188" s="84" t="s">
        <v>132</v>
      </c>
      <c r="E188" s="85">
        <v>43283</v>
      </c>
      <c r="F188" s="48">
        <v>600006.40000000002</v>
      </c>
      <c r="G188" s="89" t="s">
        <v>318</v>
      </c>
      <c r="H188" s="46"/>
      <c r="I188" s="92">
        <f t="shared" si="3"/>
        <v>600006.40000000002</v>
      </c>
      <c r="J188" s="109" t="s">
        <v>213</v>
      </c>
      <c r="K188" s="64"/>
      <c r="L188" s="64"/>
      <c r="M188" s="64"/>
    </row>
    <row r="189" spans="2:13" s="63" customFormat="1" ht="16.5" x14ac:dyDescent="0.3">
      <c r="B189" s="88" t="s">
        <v>133</v>
      </c>
      <c r="C189" s="93" t="s">
        <v>30</v>
      </c>
      <c r="D189" s="89" t="s">
        <v>65</v>
      </c>
      <c r="E189" s="94">
        <v>43296</v>
      </c>
      <c r="F189" s="92">
        <v>283200</v>
      </c>
      <c r="G189" s="89" t="s">
        <v>318</v>
      </c>
      <c r="H189" s="46"/>
      <c r="I189" s="92">
        <f t="shared" si="3"/>
        <v>283200</v>
      </c>
      <c r="J189" s="109" t="s">
        <v>213</v>
      </c>
      <c r="K189" s="64"/>
      <c r="L189" s="64"/>
      <c r="M189" s="64"/>
    </row>
    <row r="190" spans="2:13" s="63" customFormat="1" ht="16.5" x14ac:dyDescent="0.3">
      <c r="B190" s="90" t="s">
        <v>134</v>
      </c>
      <c r="C190" s="81" t="s">
        <v>4</v>
      </c>
      <c r="D190" s="84" t="s">
        <v>90</v>
      </c>
      <c r="E190" s="85">
        <v>43418</v>
      </c>
      <c r="F190" s="49">
        <v>60333.4</v>
      </c>
      <c r="G190" s="89" t="s">
        <v>318</v>
      </c>
      <c r="H190" s="46"/>
      <c r="I190" s="92">
        <f t="shared" si="3"/>
        <v>60333.4</v>
      </c>
      <c r="J190" s="109" t="s">
        <v>213</v>
      </c>
      <c r="K190" s="64"/>
      <c r="L190" s="64"/>
      <c r="M190" s="64"/>
    </row>
    <row r="191" spans="2:13" s="63" customFormat="1" ht="16.5" x14ac:dyDescent="0.3">
      <c r="B191" s="90" t="s">
        <v>134</v>
      </c>
      <c r="C191" s="81" t="s">
        <v>4</v>
      </c>
      <c r="D191" s="84" t="s">
        <v>135</v>
      </c>
      <c r="E191" s="86">
        <v>43431</v>
      </c>
      <c r="F191" s="49">
        <v>50976</v>
      </c>
      <c r="G191" s="89" t="s">
        <v>318</v>
      </c>
      <c r="H191" s="46"/>
      <c r="I191" s="92">
        <f t="shared" si="3"/>
        <v>50976</v>
      </c>
      <c r="J191" s="109" t="s">
        <v>213</v>
      </c>
      <c r="K191" s="64"/>
      <c r="L191" s="64"/>
      <c r="M191" s="64"/>
    </row>
    <row r="192" spans="2:13" s="63" customFormat="1" ht="16.5" x14ac:dyDescent="0.3">
      <c r="B192" s="95" t="s">
        <v>253</v>
      </c>
      <c r="C192" s="81" t="s">
        <v>43</v>
      </c>
      <c r="D192" s="51" t="s">
        <v>57</v>
      </c>
      <c r="E192" s="96">
        <v>43451</v>
      </c>
      <c r="F192" s="52">
        <v>47200</v>
      </c>
      <c r="G192" s="89" t="s">
        <v>318</v>
      </c>
      <c r="H192" s="46"/>
      <c r="I192" s="92">
        <f t="shared" si="3"/>
        <v>47200</v>
      </c>
      <c r="J192" s="109" t="s">
        <v>213</v>
      </c>
      <c r="K192" s="64"/>
      <c r="L192" s="64"/>
      <c r="M192" s="64"/>
    </row>
    <row r="193" spans="2:13" s="63" customFormat="1" ht="16.5" x14ac:dyDescent="0.3">
      <c r="B193" s="90" t="s">
        <v>137</v>
      </c>
      <c r="C193" s="81" t="s">
        <v>110</v>
      </c>
      <c r="D193" s="84" t="s">
        <v>138</v>
      </c>
      <c r="E193" s="86">
        <v>43474</v>
      </c>
      <c r="F193" s="49">
        <v>15576</v>
      </c>
      <c r="G193" s="89" t="s">
        <v>318</v>
      </c>
      <c r="H193" s="46"/>
      <c r="I193" s="92">
        <f t="shared" si="3"/>
        <v>15576</v>
      </c>
      <c r="J193" s="109" t="s">
        <v>213</v>
      </c>
      <c r="K193" s="64"/>
      <c r="L193" s="64"/>
      <c r="M193" s="64"/>
    </row>
    <row r="194" spans="2:13" s="63" customFormat="1" ht="16.5" x14ac:dyDescent="0.3">
      <c r="B194" s="97" t="s">
        <v>139</v>
      </c>
      <c r="C194" s="81" t="s">
        <v>140</v>
      </c>
      <c r="D194" s="89" t="s">
        <v>67</v>
      </c>
      <c r="E194" s="85">
        <v>43539</v>
      </c>
      <c r="F194" s="52">
        <v>48915.75</v>
      </c>
      <c r="G194" s="89" t="s">
        <v>318</v>
      </c>
      <c r="H194" s="46"/>
      <c r="I194" s="92">
        <f t="shared" si="3"/>
        <v>48915.75</v>
      </c>
      <c r="J194" s="109" t="s">
        <v>213</v>
      </c>
      <c r="K194" s="64"/>
      <c r="L194" s="64"/>
      <c r="M194" s="64"/>
    </row>
    <row r="195" spans="2:13" s="63" customFormat="1" ht="16.5" x14ac:dyDescent="0.3">
      <c r="B195" s="97" t="s">
        <v>139</v>
      </c>
      <c r="C195" s="81" t="s">
        <v>140</v>
      </c>
      <c r="D195" s="89" t="s">
        <v>72</v>
      </c>
      <c r="E195" s="85">
        <v>43539</v>
      </c>
      <c r="F195" s="52">
        <v>2865040.68</v>
      </c>
      <c r="G195" s="89" t="s">
        <v>318</v>
      </c>
      <c r="H195" s="46"/>
      <c r="I195" s="92">
        <f t="shared" si="3"/>
        <v>2865040.68</v>
      </c>
      <c r="J195" s="109" t="s">
        <v>213</v>
      </c>
      <c r="K195" s="64"/>
      <c r="L195" s="64"/>
      <c r="M195" s="64"/>
    </row>
    <row r="196" spans="2:13" s="63" customFormat="1" ht="16.5" x14ac:dyDescent="0.3">
      <c r="B196" s="90" t="s">
        <v>141</v>
      </c>
      <c r="C196" s="81" t="s">
        <v>4</v>
      </c>
      <c r="D196" s="84" t="s">
        <v>96</v>
      </c>
      <c r="E196" s="85">
        <v>43617</v>
      </c>
      <c r="F196" s="48">
        <v>145140</v>
      </c>
      <c r="G196" s="89" t="s">
        <v>318</v>
      </c>
      <c r="H196" s="46"/>
      <c r="I196" s="92">
        <f t="shared" si="3"/>
        <v>145140</v>
      </c>
      <c r="J196" s="109" t="s">
        <v>213</v>
      </c>
      <c r="K196" s="64"/>
      <c r="L196" s="64"/>
      <c r="M196" s="64"/>
    </row>
    <row r="197" spans="2:13" s="63" customFormat="1" ht="16.5" x14ac:dyDescent="0.3">
      <c r="B197" s="97" t="s">
        <v>142</v>
      </c>
      <c r="C197" s="81" t="s">
        <v>143</v>
      </c>
      <c r="D197" s="50" t="s">
        <v>64</v>
      </c>
      <c r="E197" s="85">
        <v>43677</v>
      </c>
      <c r="F197" s="52">
        <v>10384</v>
      </c>
      <c r="G197" s="89" t="s">
        <v>318</v>
      </c>
      <c r="H197" s="46"/>
      <c r="I197" s="92">
        <f t="shared" si="3"/>
        <v>10384</v>
      </c>
      <c r="J197" s="109" t="s">
        <v>213</v>
      </c>
      <c r="K197" s="64"/>
      <c r="L197" s="64"/>
      <c r="M197" s="64"/>
    </row>
    <row r="198" spans="2:13" s="63" customFormat="1" ht="16.5" x14ac:dyDescent="0.3">
      <c r="B198" s="87" t="s">
        <v>232</v>
      </c>
      <c r="C198" s="81" t="s">
        <v>148</v>
      </c>
      <c r="D198" s="98" t="s">
        <v>149</v>
      </c>
      <c r="E198" s="85">
        <v>43830</v>
      </c>
      <c r="F198" s="45">
        <v>866396776.71000004</v>
      </c>
      <c r="G198" s="89" t="s">
        <v>318</v>
      </c>
      <c r="H198" s="46">
        <v>691239461.29999995</v>
      </c>
      <c r="I198" s="92">
        <f t="shared" si="3"/>
        <v>175157315.41000009</v>
      </c>
      <c r="J198" s="109" t="s">
        <v>213</v>
      </c>
      <c r="K198" s="64"/>
      <c r="L198" s="64"/>
      <c r="M198" s="64"/>
    </row>
    <row r="199" spans="2:13" s="63" customFormat="1" ht="16.5" x14ac:dyDescent="0.3">
      <c r="B199" s="83" t="s">
        <v>144</v>
      </c>
      <c r="C199" s="81" t="s">
        <v>145</v>
      </c>
      <c r="D199" s="84" t="s">
        <v>146</v>
      </c>
      <c r="E199" s="82">
        <v>43830</v>
      </c>
      <c r="F199" s="49">
        <v>600785.19999999995</v>
      </c>
      <c r="G199" s="89" t="s">
        <v>318</v>
      </c>
      <c r="H199" s="46"/>
      <c r="I199" s="92">
        <f t="shared" si="3"/>
        <v>600785.19999999995</v>
      </c>
      <c r="J199" s="109" t="s">
        <v>213</v>
      </c>
      <c r="K199" s="64"/>
      <c r="L199" s="64"/>
      <c r="M199" s="64"/>
    </row>
    <row r="200" spans="2:13" s="63" customFormat="1" ht="16.5" x14ac:dyDescent="0.3">
      <c r="B200" s="83" t="s">
        <v>150</v>
      </c>
      <c r="C200" s="81" t="s">
        <v>151</v>
      </c>
      <c r="D200" s="50" t="s">
        <v>152</v>
      </c>
      <c r="E200" s="82">
        <v>43847</v>
      </c>
      <c r="F200" s="48">
        <v>261960</v>
      </c>
      <c r="G200" s="89" t="s">
        <v>318</v>
      </c>
      <c r="H200" s="46"/>
      <c r="I200" s="92">
        <f t="shared" si="3"/>
        <v>261960</v>
      </c>
      <c r="J200" s="109" t="s">
        <v>213</v>
      </c>
      <c r="K200" s="64"/>
      <c r="L200" s="64"/>
      <c r="M200" s="64"/>
    </row>
    <row r="201" spans="2:13" s="63" customFormat="1" ht="16.5" x14ac:dyDescent="0.3">
      <c r="B201" s="83" t="s">
        <v>144</v>
      </c>
      <c r="C201" s="81" t="s">
        <v>145</v>
      </c>
      <c r="D201" s="84" t="s">
        <v>153</v>
      </c>
      <c r="E201" s="82">
        <v>43878</v>
      </c>
      <c r="F201" s="49">
        <v>18880</v>
      </c>
      <c r="G201" s="89" t="s">
        <v>318</v>
      </c>
      <c r="H201" s="46"/>
      <c r="I201" s="92">
        <f t="shared" si="3"/>
        <v>18880</v>
      </c>
      <c r="J201" s="109" t="s">
        <v>213</v>
      </c>
      <c r="K201" s="64"/>
      <c r="L201" s="64"/>
      <c r="M201" s="64"/>
    </row>
    <row r="202" spans="2:13" s="63" customFormat="1" ht="16.5" x14ac:dyDescent="0.3">
      <c r="B202" s="87" t="s">
        <v>156</v>
      </c>
      <c r="C202" s="81" t="s">
        <v>157</v>
      </c>
      <c r="D202" s="89" t="s">
        <v>158</v>
      </c>
      <c r="E202" s="82">
        <v>44009</v>
      </c>
      <c r="F202" s="53">
        <v>740013</v>
      </c>
      <c r="G202" s="89" t="s">
        <v>318</v>
      </c>
      <c r="H202" s="46"/>
      <c r="I202" s="92">
        <f t="shared" si="3"/>
        <v>740013</v>
      </c>
      <c r="J202" s="109" t="s">
        <v>213</v>
      </c>
      <c r="K202" s="64"/>
      <c r="L202" s="64"/>
      <c r="M202" s="64"/>
    </row>
    <row r="203" spans="2:13" s="63" customFormat="1" ht="16.5" x14ac:dyDescent="0.3">
      <c r="B203" s="87" t="s">
        <v>154</v>
      </c>
      <c r="C203" s="81" t="s">
        <v>148</v>
      </c>
      <c r="D203" s="98" t="s">
        <v>155</v>
      </c>
      <c r="E203" s="85">
        <v>44012</v>
      </c>
      <c r="F203" s="48">
        <v>563287729.38999999</v>
      </c>
      <c r="G203" s="89" t="s">
        <v>318</v>
      </c>
      <c r="H203" s="46">
        <v>299996015.88</v>
      </c>
      <c r="I203" s="92">
        <f t="shared" si="3"/>
        <v>263291713.50999999</v>
      </c>
      <c r="J203" s="109" t="s">
        <v>213</v>
      </c>
      <c r="K203" s="64"/>
      <c r="L203" s="64"/>
      <c r="M203" s="64"/>
    </row>
    <row r="204" spans="2:13" s="63" customFormat="1" ht="16.5" x14ac:dyDescent="0.3">
      <c r="B204" s="88" t="s">
        <v>159</v>
      </c>
      <c r="C204" s="81" t="s">
        <v>106</v>
      </c>
      <c r="D204" s="89" t="s">
        <v>160</v>
      </c>
      <c r="E204" s="82">
        <v>44028</v>
      </c>
      <c r="F204" s="52">
        <v>70800</v>
      </c>
      <c r="G204" s="89" t="s">
        <v>318</v>
      </c>
      <c r="H204" s="46"/>
      <c r="I204" s="92">
        <f t="shared" si="3"/>
        <v>70800</v>
      </c>
      <c r="J204" s="109" t="s">
        <v>213</v>
      </c>
      <c r="K204" s="64"/>
      <c r="L204" s="64"/>
      <c r="M204" s="64"/>
    </row>
    <row r="205" spans="2:13" s="63" customFormat="1" ht="16.5" x14ac:dyDescent="0.3">
      <c r="B205" s="88" t="s">
        <v>161</v>
      </c>
      <c r="C205" s="81" t="s">
        <v>162</v>
      </c>
      <c r="D205" s="89" t="s">
        <v>163</v>
      </c>
      <c r="E205" s="82">
        <v>44044</v>
      </c>
      <c r="F205" s="53">
        <v>1048550</v>
      </c>
      <c r="G205" s="89" t="s">
        <v>318</v>
      </c>
      <c r="H205" s="46"/>
      <c r="I205" s="92">
        <f t="shared" si="3"/>
        <v>1048550</v>
      </c>
      <c r="J205" s="109" t="s">
        <v>213</v>
      </c>
      <c r="K205" s="64"/>
      <c r="L205" s="64"/>
      <c r="M205" s="64"/>
    </row>
    <row r="206" spans="2:13" s="63" customFormat="1" ht="16.5" x14ac:dyDescent="0.3">
      <c r="B206" s="88" t="s">
        <v>164</v>
      </c>
      <c r="C206" s="81" t="s">
        <v>106</v>
      </c>
      <c r="D206" s="89" t="s">
        <v>165</v>
      </c>
      <c r="E206" s="99">
        <v>44104</v>
      </c>
      <c r="F206" s="49">
        <v>69620</v>
      </c>
      <c r="G206" s="89" t="s">
        <v>318</v>
      </c>
      <c r="H206" s="46"/>
      <c r="I206" s="92">
        <f t="shared" si="3"/>
        <v>69620</v>
      </c>
      <c r="J206" s="109" t="s">
        <v>213</v>
      </c>
      <c r="K206" s="64"/>
      <c r="L206" s="64"/>
      <c r="M206" s="64"/>
    </row>
    <row r="207" spans="2:13" s="63" customFormat="1" ht="16.5" x14ac:dyDescent="0.3">
      <c r="B207" s="88" t="s">
        <v>166</v>
      </c>
      <c r="C207" s="81" t="s">
        <v>106</v>
      </c>
      <c r="D207" s="51" t="s">
        <v>104</v>
      </c>
      <c r="E207" s="82">
        <v>44104</v>
      </c>
      <c r="F207" s="52">
        <v>180000</v>
      </c>
      <c r="G207" s="89" t="s">
        <v>318</v>
      </c>
      <c r="H207" s="46"/>
      <c r="I207" s="92">
        <f t="shared" si="3"/>
        <v>180000</v>
      </c>
      <c r="J207" s="109" t="s">
        <v>213</v>
      </c>
      <c r="K207" s="64"/>
      <c r="L207" s="64"/>
      <c r="M207" s="64"/>
    </row>
    <row r="208" spans="2:13" s="63" customFormat="1" ht="16.5" x14ac:dyDescent="0.3">
      <c r="B208" s="83" t="s">
        <v>167</v>
      </c>
      <c r="C208" s="81" t="s">
        <v>110</v>
      </c>
      <c r="D208" s="89" t="s">
        <v>168</v>
      </c>
      <c r="E208" s="82">
        <v>44131</v>
      </c>
      <c r="F208" s="48">
        <v>280000</v>
      </c>
      <c r="G208" s="89" t="s">
        <v>318</v>
      </c>
      <c r="H208" s="46"/>
      <c r="I208" s="92">
        <f t="shared" si="3"/>
        <v>280000</v>
      </c>
      <c r="J208" s="109" t="s">
        <v>213</v>
      </c>
      <c r="K208" s="64"/>
      <c r="L208" s="64"/>
      <c r="M208" s="64"/>
    </row>
    <row r="209" spans="2:13" s="63" customFormat="1" ht="16.5" x14ac:dyDescent="0.3">
      <c r="B209" s="88" t="s">
        <v>169</v>
      </c>
      <c r="C209" s="81" t="s">
        <v>170</v>
      </c>
      <c r="D209" s="89" t="s">
        <v>89</v>
      </c>
      <c r="E209" s="100">
        <v>44136</v>
      </c>
      <c r="F209" s="49">
        <v>1014603.06</v>
      </c>
      <c r="G209" s="89" t="s">
        <v>318</v>
      </c>
      <c r="H209" s="46"/>
      <c r="I209" s="92">
        <f t="shared" si="3"/>
        <v>1014603.06</v>
      </c>
      <c r="J209" s="109" t="s">
        <v>213</v>
      </c>
      <c r="K209" s="64"/>
      <c r="L209" s="64"/>
      <c r="M209" s="64"/>
    </row>
    <row r="210" spans="2:13" s="63" customFormat="1" ht="16.5" x14ac:dyDescent="0.3">
      <c r="B210" s="83" t="s">
        <v>141</v>
      </c>
      <c r="C210" s="81" t="s">
        <v>4</v>
      </c>
      <c r="D210" s="84" t="s">
        <v>171</v>
      </c>
      <c r="E210" s="82">
        <v>44140</v>
      </c>
      <c r="F210" s="48">
        <v>437780</v>
      </c>
      <c r="G210" s="89" t="s">
        <v>318</v>
      </c>
      <c r="H210" s="46"/>
      <c r="I210" s="92">
        <f t="shared" si="3"/>
        <v>437780</v>
      </c>
      <c r="J210" s="109" t="s">
        <v>213</v>
      </c>
      <c r="K210" s="64"/>
      <c r="L210" s="64"/>
      <c r="M210" s="64"/>
    </row>
    <row r="211" spans="2:13" s="63" customFormat="1" ht="16.5" x14ac:dyDescent="0.3">
      <c r="B211" s="97" t="s">
        <v>172</v>
      </c>
      <c r="C211" s="81" t="s">
        <v>173</v>
      </c>
      <c r="D211" s="84">
        <v>749161668</v>
      </c>
      <c r="E211" s="82">
        <v>44166</v>
      </c>
      <c r="F211" s="53">
        <v>394242.96</v>
      </c>
      <c r="G211" s="89" t="s">
        <v>318</v>
      </c>
      <c r="H211" s="46"/>
      <c r="I211" s="92">
        <f t="shared" si="3"/>
        <v>394242.96</v>
      </c>
      <c r="J211" s="109" t="s">
        <v>213</v>
      </c>
      <c r="K211" s="64"/>
      <c r="L211" s="64"/>
      <c r="M211" s="64"/>
    </row>
    <row r="212" spans="2:13" s="63" customFormat="1" ht="16.5" x14ac:dyDescent="0.3">
      <c r="B212" s="97" t="s">
        <v>172</v>
      </c>
      <c r="C212" s="81" t="s">
        <v>173</v>
      </c>
      <c r="D212" s="84">
        <v>750478981</v>
      </c>
      <c r="E212" s="82">
        <v>44166</v>
      </c>
      <c r="F212" s="53">
        <v>421513.88</v>
      </c>
      <c r="G212" s="89" t="s">
        <v>318</v>
      </c>
      <c r="H212" s="46"/>
      <c r="I212" s="92">
        <f t="shared" si="3"/>
        <v>421513.88</v>
      </c>
      <c r="J212" s="109" t="s">
        <v>213</v>
      </c>
      <c r="K212" s="64"/>
      <c r="L212" s="64"/>
      <c r="M212" s="64"/>
    </row>
    <row r="213" spans="2:13" s="63" customFormat="1" ht="16.5" x14ac:dyDescent="0.3">
      <c r="B213" s="97" t="s">
        <v>172</v>
      </c>
      <c r="C213" s="81" t="s">
        <v>173</v>
      </c>
      <c r="D213" s="84">
        <v>754589905</v>
      </c>
      <c r="E213" s="82">
        <v>44166</v>
      </c>
      <c r="F213" s="53">
        <v>556850.63</v>
      </c>
      <c r="G213" s="89" t="s">
        <v>318</v>
      </c>
      <c r="H213" s="46"/>
      <c r="I213" s="92">
        <f t="shared" si="3"/>
        <v>556850.63</v>
      </c>
      <c r="J213" s="109" t="s">
        <v>213</v>
      </c>
      <c r="K213" s="64"/>
      <c r="L213" s="64"/>
      <c r="M213" s="64"/>
    </row>
    <row r="214" spans="2:13" s="63" customFormat="1" ht="16.5" x14ac:dyDescent="0.3">
      <c r="B214" s="97" t="s">
        <v>172</v>
      </c>
      <c r="C214" s="81" t="s">
        <v>173</v>
      </c>
      <c r="D214" s="84">
        <v>758498492</v>
      </c>
      <c r="E214" s="82">
        <v>44166</v>
      </c>
      <c r="F214" s="53">
        <v>87182.55</v>
      </c>
      <c r="G214" s="89" t="s">
        <v>318</v>
      </c>
      <c r="H214" s="46"/>
      <c r="I214" s="92">
        <f t="shared" si="3"/>
        <v>87182.55</v>
      </c>
      <c r="J214" s="109" t="s">
        <v>213</v>
      </c>
      <c r="K214" s="64"/>
      <c r="L214" s="64"/>
      <c r="M214" s="64"/>
    </row>
    <row r="215" spans="2:13" s="63" customFormat="1" ht="16.5" x14ac:dyDescent="0.3">
      <c r="B215" s="97" t="s">
        <v>172</v>
      </c>
      <c r="C215" s="81" t="s">
        <v>173</v>
      </c>
      <c r="D215" s="84">
        <v>758831486</v>
      </c>
      <c r="E215" s="82">
        <v>44166</v>
      </c>
      <c r="F215" s="53">
        <v>48327.56</v>
      </c>
      <c r="G215" s="89" t="s">
        <v>318</v>
      </c>
      <c r="H215" s="46"/>
      <c r="I215" s="92">
        <f t="shared" si="3"/>
        <v>48327.56</v>
      </c>
      <c r="J215" s="109" t="s">
        <v>213</v>
      </c>
      <c r="K215" s="64"/>
      <c r="L215" s="64"/>
      <c r="M215" s="64"/>
    </row>
    <row r="216" spans="2:13" s="63" customFormat="1" ht="16.5" x14ac:dyDescent="0.3">
      <c r="B216" s="97" t="s">
        <v>172</v>
      </c>
      <c r="C216" s="81" t="s">
        <v>173</v>
      </c>
      <c r="D216" s="89">
        <v>759584761</v>
      </c>
      <c r="E216" s="82">
        <v>44166</v>
      </c>
      <c r="F216" s="53">
        <v>103017.72</v>
      </c>
      <c r="G216" s="89" t="s">
        <v>318</v>
      </c>
      <c r="H216" s="46"/>
      <c r="I216" s="92">
        <f t="shared" si="3"/>
        <v>103017.72</v>
      </c>
      <c r="J216" s="109" t="s">
        <v>213</v>
      </c>
      <c r="K216" s="64"/>
      <c r="L216" s="64"/>
      <c r="M216" s="64"/>
    </row>
    <row r="217" spans="2:13" s="63" customFormat="1" ht="16.5" x14ac:dyDescent="0.3">
      <c r="B217" s="97" t="s">
        <v>172</v>
      </c>
      <c r="C217" s="81" t="s">
        <v>173</v>
      </c>
      <c r="D217" s="84">
        <v>767515299</v>
      </c>
      <c r="E217" s="82">
        <v>44166</v>
      </c>
      <c r="F217" s="53">
        <v>179248.27</v>
      </c>
      <c r="G217" s="89" t="s">
        <v>318</v>
      </c>
      <c r="H217" s="46"/>
      <c r="I217" s="92">
        <f t="shared" si="3"/>
        <v>179248.27</v>
      </c>
      <c r="J217" s="109" t="s">
        <v>213</v>
      </c>
      <c r="K217" s="64"/>
      <c r="L217" s="64"/>
      <c r="M217" s="64"/>
    </row>
    <row r="218" spans="2:13" s="63" customFormat="1" ht="16.5" x14ac:dyDescent="0.3">
      <c r="B218" s="101" t="s">
        <v>174</v>
      </c>
      <c r="C218" s="81" t="s">
        <v>106</v>
      </c>
      <c r="D218" s="51" t="s">
        <v>175</v>
      </c>
      <c r="E218" s="96">
        <v>44166</v>
      </c>
      <c r="F218" s="48">
        <v>148644.03</v>
      </c>
      <c r="G218" s="89" t="s">
        <v>318</v>
      </c>
      <c r="H218" s="46"/>
      <c r="I218" s="92">
        <f t="shared" si="3"/>
        <v>148644.03</v>
      </c>
      <c r="J218" s="109" t="s">
        <v>213</v>
      </c>
      <c r="K218" s="64"/>
      <c r="L218" s="64"/>
      <c r="M218" s="64"/>
    </row>
    <row r="219" spans="2:13" s="63" customFormat="1" ht="16.5" customHeight="1" x14ac:dyDescent="0.3">
      <c r="B219" s="97" t="s">
        <v>176</v>
      </c>
      <c r="C219" s="81" t="s">
        <v>4</v>
      </c>
      <c r="D219" s="89" t="s">
        <v>57</v>
      </c>
      <c r="E219" s="82">
        <v>116874</v>
      </c>
      <c r="F219" s="48">
        <v>23600</v>
      </c>
      <c r="G219" s="89" t="s">
        <v>318</v>
      </c>
      <c r="H219" s="46"/>
      <c r="I219" s="92">
        <f t="shared" si="3"/>
        <v>23600</v>
      </c>
      <c r="J219" s="109" t="s">
        <v>213</v>
      </c>
      <c r="K219" s="64"/>
      <c r="L219" s="64"/>
      <c r="M219" s="64"/>
    </row>
    <row r="220" spans="2:13" s="63" customFormat="1" ht="16.5" x14ac:dyDescent="0.3">
      <c r="B220" s="97" t="s">
        <v>176</v>
      </c>
      <c r="C220" s="81" t="s">
        <v>4</v>
      </c>
      <c r="D220" s="89" t="s">
        <v>47</v>
      </c>
      <c r="E220" s="82">
        <v>43826</v>
      </c>
      <c r="F220" s="48">
        <v>1033532.5</v>
      </c>
      <c r="G220" s="89" t="s">
        <v>318</v>
      </c>
      <c r="H220" s="46"/>
      <c r="I220" s="92">
        <f t="shared" si="3"/>
        <v>1033532.5</v>
      </c>
      <c r="J220" s="109" t="s">
        <v>213</v>
      </c>
      <c r="K220" s="64"/>
      <c r="L220" s="64"/>
      <c r="M220" s="64"/>
    </row>
    <row r="221" spans="2:13" s="63" customFormat="1" ht="16.5" x14ac:dyDescent="0.3">
      <c r="B221" s="90" t="s">
        <v>177</v>
      </c>
      <c r="C221" s="81" t="s">
        <v>178</v>
      </c>
      <c r="D221" s="89" t="s">
        <v>47</v>
      </c>
      <c r="E221" s="100">
        <v>44593</v>
      </c>
      <c r="F221" s="49">
        <v>766705</v>
      </c>
      <c r="G221" s="89" t="s">
        <v>318</v>
      </c>
      <c r="H221" s="46"/>
      <c r="I221" s="92">
        <f t="shared" si="3"/>
        <v>766705</v>
      </c>
      <c r="J221" s="109" t="s">
        <v>213</v>
      </c>
      <c r="K221" s="64"/>
      <c r="L221" s="64"/>
      <c r="M221" s="64"/>
    </row>
    <row r="222" spans="2:13" s="63" customFormat="1" ht="16.5" x14ac:dyDescent="0.3">
      <c r="B222" s="97" t="s">
        <v>179</v>
      </c>
      <c r="C222" s="81" t="s">
        <v>180</v>
      </c>
      <c r="D222" s="89" t="s">
        <v>92</v>
      </c>
      <c r="E222" s="85">
        <v>44742</v>
      </c>
      <c r="F222" s="53">
        <v>616953.21</v>
      </c>
      <c r="G222" s="89" t="s">
        <v>318</v>
      </c>
      <c r="H222" s="46"/>
      <c r="I222" s="92">
        <f t="shared" si="3"/>
        <v>616953.21</v>
      </c>
      <c r="J222" s="109" t="s">
        <v>213</v>
      </c>
      <c r="K222" s="64"/>
      <c r="L222" s="64"/>
      <c r="M222" s="64"/>
    </row>
    <row r="223" spans="2:13" s="63" customFormat="1" ht="16.5" x14ac:dyDescent="0.3">
      <c r="B223" s="102" t="s">
        <v>147</v>
      </c>
      <c r="C223" s="81" t="s">
        <v>4</v>
      </c>
      <c r="D223" s="50" t="s">
        <v>181</v>
      </c>
      <c r="E223" s="82">
        <v>44770</v>
      </c>
      <c r="F223" s="48">
        <v>3354.5</v>
      </c>
      <c r="G223" s="89" t="s">
        <v>318</v>
      </c>
      <c r="H223" s="46"/>
      <c r="I223" s="92">
        <f t="shared" si="3"/>
        <v>3354.5</v>
      </c>
      <c r="J223" s="109" t="s">
        <v>213</v>
      </c>
      <c r="K223" s="64"/>
      <c r="L223" s="64"/>
      <c r="M223" s="64"/>
    </row>
    <row r="224" spans="2:13" s="63" customFormat="1" ht="16.5" x14ac:dyDescent="0.3">
      <c r="B224" s="102" t="s">
        <v>147</v>
      </c>
      <c r="C224" s="81" t="s">
        <v>4</v>
      </c>
      <c r="D224" s="50" t="s">
        <v>182</v>
      </c>
      <c r="E224" s="82">
        <v>44770</v>
      </c>
      <c r="F224" s="48">
        <v>7493.14</v>
      </c>
      <c r="G224" s="89" t="s">
        <v>318</v>
      </c>
      <c r="H224" s="46"/>
      <c r="I224" s="92">
        <f t="shared" si="3"/>
        <v>7493.14</v>
      </c>
      <c r="J224" s="109" t="s">
        <v>213</v>
      </c>
      <c r="K224" s="64"/>
      <c r="L224" s="64"/>
      <c r="M224" s="64"/>
    </row>
    <row r="225" spans="2:13" s="63" customFormat="1" ht="16.5" x14ac:dyDescent="0.3">
      <c r="B225" s="88" t="s">
        <v>215</v>
      </c>
      <c r="C225" s="81" t="s">
        <v>43</v>
      </c>
      <c r="D225" s="89" t="s">
        <v>200</v>
      </c>
      <c r="E225" s="86">
        <v>45155</v>
      </c>
      <c r="F225" s="53">
        <v>59000</v>
      </c>
      <c r="G225" s="89" t="s">
        <v>318</v>
      </c>
      <c r="H225" s="46"/>
      <c r="I225" s="92">
        <f t="shared" si="3"/>
        <v>59000</v>
      </c>
      <c r="J225" s="109" t="s">
        <v>213</v>
      </c>
      <c r="K225" s="64"/>
      <c r="L225" s="64"/>
      <c r="M225" s="64"/>
    </row>
    <row r="226" spans="2:13" s="63" customFormat="1" ht="16.5" x14ac:dyDescent="0.3">
      <c r="B226" s="97" t="s">
        <v>186</v>
      </c>
      <c r="C226" s="81" t="s">
        <v>162</v>
      </c>
      <c r="D226" s="54" t="s">
        <v>187</v>
      </c>
      <c r="E226" s="82">
        <v>45170</v>
      </c>
      <c r="F226" s="48">
        <v>723300</v>
      </c>
      <c r="G226" s="89" t="s">
        <v>318</v>
      </c>
      <c r="H226" s="46"/>
      <c r="I226" s="92">
        <f t="shared" si="3"/>
        <v>723300</v>
      </c>
      <c r="J226" s="109" t="s">
        <v>213</v>
      </c>
      <c r="K226" s="64"/>
      <c r="L226" s="64"/>
      <c r="M226" s="64"/>
    </row>
    <row r="227" spans="2:13" ht="16.5" x14ac:dyDescent="0.3">
      <c r="B227" s="97" t="s">
        <v>186</v>
      </c>
      <c r="C227" s="81" t="s">
        <v>162</v>
      </c>
      <c r="D227" s="54" t="s">
        <v>188</v>
      </c>
      <c r="E227" s="82">
        <v>45170</v>
      </c>
      <c r="F227" s="48">
        <v>723300</v>
      </c>
      <c r="G227" s="89" t="s">
        <v>318</v>
      </c>
      <c r="H227" s="46"/>
      <c r="I227" s="92">
        <f t="shared" si="3"/>
        <v>723300</v>
      </c>
      <c r="J227" s="109" t="s">
        <v>213</v>
      </c>
      <c r="K227" s="67"/>
      <c r="L227" s="67"/>
      <c r="M227" s="67"/>
    </row>
    <row r="228" spans="2:13" s="63" customFormat="1" ht="16.5" x14ac:dyDescent="0.3">
      <c r="B228" s="97" t="s">
        <v>186</v>
      </c>
      <c r="C228" s="81" t="s">
        <v>162</v>
      </c>
      <c r="D228" s="54" t="s">
        <v>189</v>
      </c>
      <c r="E228" s="82">
        <v>45170</v>
      </c>
      <c r="F228" s="48">
        <v>216990</v>
      </c>
      <c r="G228" s="89" t="s">
        <v>318</v>
      </c>
      <c r="H228" s="46"/>
      <c r="I228" s="92">
        <f t="shared" si="3"/>
        <v>216990</v>
      </c>
      <c r="J228" s="109" t="s">
        <v>213</v>
      </c>
      <c r="K228" s="64"/>
      <c r="L228" s="64"/>
      <c r="M228" s="64"/>
    </row>
    <row r="229" spans="2:13" s="63" customFormat="1" ht="16.5" x14ac:dyDescent="0.3">
      <c r="B229" s="83" t="s">
        <v>190</v>
      </c>
      <c r="C229" s="81" t="s">
        <v>214</v>
      </c>
      <c r="D229" s="84" t="s">
        <v>73</v>
      </c>
      <c r="E229" s="86">
        <v>45280</v>
      </c>
      <c r="F229" s="42">
        <v>47200</v>
      </c>
      <c r="G229" s="89" t="s">
        <v>318</v>
      </c>
      <c r="H229" s="46"/>
      <c r="I229" s="92">
        <f t="shared" ref="I229:I273" si="4">+F229-H229</f>
        <v>47200</v>
      </c>
      <c r="J229" s="109" t="s">
        <v>213</v>
      </c>
      <c r="K229" s="64"/>
      <c r="L229" s="64"/>
      <c r="M229" s="64"/>
    </row>
    <row r="230" spans="2:13" s="63" customFormat="1" ht="16.5" x14ac:dyDescent="0.3">
      <c r="B230" s="87" t="s">
        <v>219</v>
      </c>
      <c r="C230" s="81" t="s">
        <v>220</v>
      </c>
      <c r="D230" s="82" t="s">
        <v>80</v>
      </c>
      <c r="E230" s="85">
        <v>45337</v>
      </c>
      <c r="F230" s="42">
        <v>106200</v>
      </c>
      <c r="G230" s="89" t="s">
        <v>318</v>
      </c>
      <c r="H230" s="46"/>
      <c r="I230" s="92">
        <f t="shared" si="4"/>
        <v>106200</v>
      </c>
      <c r="J230" s="109" t="s">
        <v>213</v>
      </c>
      <c r="K230" s="64"/>
      <c r="L230" s="64"/>
      <c r="M230" s="64"/>
    </row>
    <row r="231" spans="2:13" s="63" customFormat="1" ht="16.5" x14ac:dyDescent="0.3">
      <c r="B231" s="125" t="s">
        <v>219</v>
      </c>
      <c r="C231" s="81" t="s">
        <v>220</v>
      </c>
      <c r="D231" s="82" t="s">
        <v>81</v>
      </c>
      <c r="E231" s="105">
        <v>45366</v>
      </c>
      <c r="F231" s="21">
        <v>106200</v>
      </c>
      <c r="G231" s="89" t="s">
        <v>318</v>
      </c>
      <c r="H231" s="46"/>
      <c r="I231" s="92">
        <f t="shared" si="4"/>
        <v>106200</v>
      </c>
      <c r="J231" s="109" t="s">
        <v>213</v>
      </c>
      <c r="K231" s="64"/>
      <c r="L231" s="64"/>
      <c r="M231" s="64"/>
    </row>
    <row r="232" spans="2:13" s="63" customFormat="1" ht="49.5" x14ac:dyDescent="0.3">
      <c r="B232" s="125" t="s">
        <v>224</v>
      </c>
      <c r="C232" s="78" t="s">
        <v>223</v>
      </c>
      <c r="D232" s="82" t="s">
        <v>231</v>
      </c>
      <c r="E232" s="105"/>
      <c r="F232" s="21">
        <v>8000</v>
      </c>
      <c r="G232" s="89" t="s">
        <v>318</v>
      </c>
      <c r="H232" s="46"/>
      <c r="I232" s="92">
        <f t="shared" si="4"/>
        <v>8000</v>
      </c>
      <c r="J232" s="109" t="s">
        <v>213</v>
      </c>
      <c r="K232" s="64"/>
      <c r="L232" s="64"/>
      <c r="M232" s="64"/>
    </row>
    <row r="233" spans="2:13" ht="82.5" x14ac:dyDescent="0.3">
      <c r="B233" s="125" t="s">
        <v>234</v>
      </c>
      <c r="C233" s="78" t="s">
        <v>235</v>
      </c>
      <c r="D233" s="82" t="s">
        <v>233</v>
      </c>
      <c r="E233" s="105">
        <v>45398</v>
      </c>
      <c r="F233" s="21">
        <v>21977.5</v>
      </c>
      <c r="G233" s="89" t="s">
        <v>318</v>
      </c>
      <c r="H233" s="106"/>
      <c r="I233" s="92">
        <f t="shared" si="4"/>
        <v>21977.5</v>
      </c>
      <c r="J233" s="109" t="s">
        <v>213</v>
      </c>
      <c r="K233" s="67"/>
      <c r="L233" s="67"/>
      <c r="M233" s="67"/>
    </row>
    <row r="234" spans="2:13" ht="16.5" x14ac:dyDescent="0.3">
      <c r="B234" s="125" t="s">
        <v>219</v>
      </c>
      <c r="C234" s="81" t="s">
        <v>220</v>
      </c>
      <c r="D234" s="82" t="s">
        <v>236</v>
      </c>
      <c r="E234" s="105">
        <v>45397</v>
      </c>
      <c r="F234" s="21">
        <v>106200</v>
      </c>
      <c r="G234" s="89" t="s">
        <v>318</v>
      </c>
      <c r="H234" s="106"/>
      <c r="I234" s="92">
        <f t="shared" si="4"/>
        <v>106200</v>
      </c>
      <c r="J234" s="109" t="s">
        <v>213</v>
      </c>
      <c r="K234" s="67"/>
      <c r="L234" s="67"/>
      <c r="M234" s="67"/>
    </row>
    <row r="235" spans="2:13" ht="16.5" x14ac:dyDescent="0.3">
      <c r="B235" s="125" t="s">
        <v>219</v>
      </c>
      <c r="C235" s="81" t="s">
        <v>220</v>
      </c>
      <c r="D235" s="82" t="s">
        <v>256</v>
      </c>
      <c r="E235" s="105">
        <v>45427</v>
      </c>
      <c r="F235" s="21">
        <v>106200</v>
      </c>
      <c r="G235" s="89" t="s">
        <v>318</v>
      </c>
      <c r="H235" s="106"/>
      <c r="I235" s="92">
        <f t="shared" si="4"/>
        <v>106200</v>
      </c>
      <c r="J235" s="109" t="s">
        <v>213</v>
      </c>
      <c r="K235" s="67"/>
      <c r="L235" s="67"/>
      <c r="M235" s="67"/>
    </row>
    <row r="236" spans="2:13" ht="16.5" x14ac:dyDescent="0.3">
      <c r="B236" s="126" t="s">
        <v>238</v>
      </c>
      <c r="C236" s="69" t="s">
        <v>249</v>
      </c>
      <c r="D236" s="166" t="s">
        <v>241</v>
      </c>
      <c r="E236" s="70">
        <v>45441</v>
      </c>
      <c r="F236" s="68">
        <v>1912800</v>
      </c>
      <c r="G236" s="89" t="s">
        <v>318</v>
      </c>
      <c r="H236" s="106"/>
      <c r="I236" s="92">
        <f t="shared" si="4"/>
        <v>1912800</v>
      </c>
      <c r="J236" s="109" t="s">
        <v>213</v>
      </c>
      <c r="K236" s="67"/>
      <c r="L236" s="67"/>
      <c r="M236" s="67"/>
    </row>
    <row r="237" spans="2:13" ht="16.5" x14ac:dyDescent="0.3">
      <c r="B237" s="112" t="s">
        <v>246</v>
      </c>
      <c r="C237" s="69" t="s">
        <v>254</v>
      </c>
      <c r="D237" s="166" t="s">
        <v>280</v>
      </c>
      <c r="E237" s="70">
        <v>45439</v>
      </c>
      <c r="F237" s="68">
        <v>47543.3</v>
      </c>
      <c r="G237" s="89" t="s">
        <v>318</v>
      </c>
      <c r="H237" s="106"/>
      <c r="I237" s="92">
        <f t="shared" si="4"/>
        <v>47543.3</v>
      </c>
      <c r="J237" s="109" t="s">
        <v>213</v>
      </c>
      <c r="K237" s="67"/>
      <c r="L237" s="67"/>
      <c r="M237" s="67"/>
    </row>
    <row r="238" spans="2:13" ht="16.5" x14ac:dyDescent="0.3">
      <c r="B238" s="112" t="s">
        <v>255</v>
      </c>
      <c r="C238" s="69" t="s">
        <v>251</v>
      </c>
      <c r="D238" s="166" t="s">
        <v>240</v>
      </c>
      <c r="E238" s="70">
        <v>45441</v>
      </c>
      <c r="F238" s="68">
        <v>271440</v>
      </c>
      <c r="G238" s="89" t="s">
        <v>318</v>
      </c>
      <c r="H238" s="106"/>
      <c r="I238" s="92">
        <f t="shared" si="4"/>
        <v>271440</v>
      </c>
      <c r="J238" s="109" t="s">
        <v>213</v>
      </c>
      <c r="K238" s="67"/>
      <c r="L238" s="67"/>
      <c r="M238" s="67"/>
    </row>
    <row r="239" spans="2:13" ht="16.5" x14ac:dyDescent="0.3">
      <c r="B239" s="127" t="s">
        <v>252</v>
      </c>
      <c r="C239" s="128" t="s">
        <v>249</v>
      </c>
      <c r="D239" s="167" t="s">
        <v>273</v>
      </c>
      <c r="E239" s="70">
        <v>45437</v>
      </c>
      <c r="F239" s="68">
        <v>2391000</v>
      </c>
      <c r="G239" s="89" t="s">
        <v>318</v>
      </c>
      <c r="H239" s="106"/>
      <c r="I239" s="92">
        <f t="shared" si="4"/>
        <v>2391000</v>
      </c>
      <c r="J239" s="109" t="s">
        <v>213</v>
      </c>
      <c r="K239" s="67"/>
      <c r="L239" s="67"/>
      <c r="M239" s="67"/>
    </row>
    <row r="240" spans="2:13" ht="49.5" x14ac:dyDescent="0.3">
      <c r="B240" s="112" t="s">
        <v>264</v>
      </c>
      <c r="C240" s="157" t="s">
        <v>262</v>
      </c>
      <c r="D240" s="166" t="s">
        <v>308</v>
      </c>
      <c r="E240" s="70">
        <v>45441</v>
      </c>
      <c r="F240" s="68">
        <v>737070.07999999996</v>
      </c>
      <c r="G240" s="89" t="s">
        <v>318</v>
      </c>
      <c r="H240" s="106"/>
      <c r="I240" s="92">
        <f t="shared" si="4"/>
        <v>737070.07999999996</v>
      </c>
      <c r="J240" s="109" t="s">
        <v>213</v>
      </c>
      <c r="K240" s="67"/>
      <c r="L240" s="67"/>
      <c r="M240" s="67"/>
    </row>
    <row r="241" spans="2:13" ht="16.5" x14ac:dyDescent="0.3">
      <c r="B241" s="112" t="s">
        <v>270</v>
      </c>
      <c r="C241" s="68" t="s">
        <v>257</v>
      </c>
      <c r="D241" s="82" t="s">
        <v>271</v>
      </c>
      <c r="E241" s="70">
        <v>45449</v>
      </c>
      <c r="F241" s="68">
        <v>162400</v>
      </c>
      <c r="G241" s="89" t="s">
        <v>318</v>
      </c>
      <c r="H241" s="106"/>
      <c r="I241" s="92">
        <f t="shared" si="4"/>
        <v>162400</v>
      </c>
      <c r="J241" s="109" t="s">
        <v>213</v>
      </c>
      <c r="K241" s="67"/>
      <c r="L241" s="67"/>
      <c r="M241" s="67"/>
    </row>
    <row r="242" spans="2:13" ht="16.5" x14ac:dyDescent="0.3">
      <c r="B242" s="112" t="s">
        <v>255</v>
      </c>
      <c r="C242" s="68" t="s">
        <v>257</v>
      </c>
      <c r="D242" s="82" t="s">
        <v>325</v>
      </c>
      <c r="E242" s="70">
        <v>45456</v>
      </c>
      <c r="F242" s="68">
        <v>135720</v>
      </c>
      <c r="G242" s="89" t="s">
        <v>318</v>
      </c>
      <c r="H242" s="106"/>
      <c r="I242" s="92">
        <f t="shared" si="4"/>
        <v>135720</v>
      </c>
      <c r="J242" s="109"/>
      <c r="K242" s="67"/>
      <c r="L242" s="67"/>
      <c r="M242" s="67"/>
    </row>
    <row r="243" spans="2:13" ht="16.5" x14ac:dyDescent="0.3">
      <c r="B243" s="112" t="s">
        <v>238</v>
      </c>
      <c r="C243" s="69" t="s">
        <v>249</v>
      </c>
      <c r="D243" s="82" t="s">
        <v>284</v>
      </c>
      <c r="E243" s="70">
        <v>45456</v>
      </c>
      <c r="F243" s="68">
        <v>2391000</v>
      </c>
      <c r="G243" s="89" t="s">
        <v>318</v>
      </c>
      <c r="H243" s="106"/>
      <c r="I243" s="92">
        <f t="shared" si="4"/>
        <v>2391000</v>
      </c>
      <c r="J243" s="109" t="s">
        <v>213</v>
      </c>
      <c r="K243" s="67"/>
      <c r="L243" s="67"/>
      <c r="M243" s="67"/>
    </row>
    <row r="244" spans="2:13" ht="16.5" x14ac:dyDescent="0.3">
      <c r="B244" s="112" t="s">
        <v>238</v>
      </c>
      <c r="C244" s="69" t="s">
        <v>249</v>
      </c>
      <c r="D244" s="82" t="s">
        <v>291</v>
      </c>
      <c r="E244" s="70">
        <v>45456</v>
      </c>
      <c r="F244" s="68">
        <v>2391000</v>
      </c>
      <c r="G244" s="89" t="s">
        <v>318</v>
      </c>
      <c r="H244" s="106"/>
      <c r="I244" s="92">
        <f t="shared" si="4"/>
        <v>2391000</v>
      </c>
      <c r="J244" s="109" t="s">
        <v>213</v>
      </c>
      <c r="K244" s="67"/>
      <c r="L244" s="67"/>
      <c r="M244" s="67"/>
    </row>
    <row r="245" spans="2:13" ht="16.5" x14ac:dyDescent="0.3">
      <c r="B245" s="112" t="s">
        <v>238</v>
      </c>
      <c r="C245" s="69" t="s">
        <v>249</v>
      </c>
      <c r="D245" s="82" t="s">
        <v>302</v>
      </c>
      <c r="E245" s="70">
        <v>45470</v>
      </c>
      <c r="F245" s="68">
        <v>478200</v>
      </c>
      <c r="G245" s="89" t="s">
        <v>318</v>
      </c>
      <c r="H245" s="106"/>
      <c r="I245" s="92">
        <f t="shared" si="4"/>
        <v>478200</v>
      </c>
      <c r="J245" s="109" t="s">
        <v>213</v>
      </c>
      <c r="K245" s="67"/>
      <c r="L245" s="67"/>
      <c r="M245" s="67"/>
    </row>
    <row r="246" spans="2:13" ht="16.5" x14ac:dyDescent="0.3">
      <c r="B246" s="112" t="s">
        <v>238</v>
      </c>
      <c r="C246" s="69" t="s">
        <v>249</v>
      </c>
      <c r="D246" s="82" t="s">
        <v>303</v>
      </c>
      <c r="E246" s="70">
        <v>45470</v>
      </c>
      <c r="F246" s="68">
        <v>2391000</v>
      </c>
      <c r="G246" s="89" t="s">
        <v>318</v>
      </c>
      <c r="H246" s="106"/>
      <c r="I246" s="92">
        <f t="shared" si="4"/>
        <v>2391000</v>
      </c>
      <c r="J246" s="109" t="s">
        <v>213</v>
      </c>
      <c r="K246" s="67"/>
      <c r="L246" s="67"/>
      <c r="M246" s="67"/>
    </row>
    <row r="247" spans="2:13" ht="16.5" x14ac:dyDescent="0.3">
      <c r="B247" s="112" t="s">
        <v>277</v>
      </c>
      <c r="C247" s="69" t="s">
        <v>278</v>
      </c>
      <c r="D247" s="82" t="s">
        <v>276</v>
      </c>
      <c r="E247" s="70">
        <v>45447</v>
      </c>
      <c r="F247" s="68">
        <v>20340</v>
      </c>
      <c r="G247" s="89" t="s">
        <v>318</v>
      </c>
      <c r="H247" s="106"/>
      <c r="I247" s="92">
        <f t="shared" si="4"/>
        <v>20340</v>
      </c>
      <c r="J247" s="109" t="s">
        <v>213</v>
      </c>
      <c r="K247" s="67"/>
      <c r="L247" s="67"/>
      <c r="M247" s="67"/>
    </row>
    <row r="248" spans="2:13" ht="16.5" x14ac:dyDescent="0.3">
      <c r="B248" s="112" t="s">
        <v>286</v>
      </c>
      <c r="C248" s="69" t="s">
        <v>268</v>
      </c>
      <c r="D248" s="82" t="s">
        <v>285</v>
      </c>
      <c r="E248" s="70">
        <v>45454</v>
      </c>
      <c r="F248" s="68">
        <v>153400</v>
      </c>
      <c r="G248" s="89" t="s">
        <v>318</v>
      </c>
      <c r="H248" s="106"/>
      <c r="I248" s="92">
        <f t="shared" si="4"/>
        <v>153400</v>
      </c>
      <c r="J248" s="109" t="s">
        <v>213</v>
      </c>
      <c r="K248" s="67"/>
      <c r="L248" s="67"/>
      <c r="M248" s="67"/>
    </row>
    <row r="249" spans="2:13" ht="16.5" x14ac:dyDescent="0.3">
      <c r="B249" s="112" t="s">
        <v>286</v>
      </c>
      <c r="C249" s="69" t="s">
        <v>268</v>
      </c>
      <c r="D249" s="82" t="s">
        <v>287</v>
      </c>
      <c r="E249" s="70">
        <v>45454</v>
      </c>
      <c r="F249" s="68">
        <v>14160</v>
      </c>
      <c r="G249" s="89" t="s">
        <v>318</v>
      </c>
      <c r="H249" s="106"/>
      <c r="I249" s="92">
        <f t="shared" si="4"/>
        <v>14160</v>
      </c>
      <c r="J249" s="109" t="s">
        <v>213</v>
      </c>
      <c r="K249" s="67"/>
      <c r="L249" s="67"/>
      <c r="M249" s="67"/>
    </row>
    <row r="250" spans="2:13" ht="16.5" x14ac:dyDescent="0.3">
      <c r="B250" s="112" t="s">
        <v>290</v>
      </c>
      <c r="C250" s="69" t="s">
        <v>257</v>
      </c>
      <c r="D250" s="82" t="s">
        <v>289</v>
      </c>
      <c r="E250" s="70">
        <v>45464</v>
      </c>
      <c r="F250" s="68">
        <v>296534</v>
      </c>
      <c r="G250" s="89" t="s">
        <v>318</v>
      </c>
      <c r="H250" s="106"/>
      <c r="I250" s="92">
        <f t="shared" si="4"/>
        <v>296534</v>
      </c>
      <c r="J250" s="109" t="s">
        <v>213</v>
      </c>
      <c r="K250" s="67"/>
      <c r="L250" s="67"/>
      <c r="M250" s="67"/>
    </row>
    <row r="251" spans="2:13" ht="16.5" x14ac:dyDescent="0.3">
      <c r="B251" s="112" t="s">
        <v>237</v>
      </c>
      <c r="C251" s="69" t="s">
        <v>249</v>
      </c>
      <c r="D251" s="82" t="s">
        <v>288</v>
      </c>
      <c r="E251" s="70">
        <v>45448</v>
      </c>
      <c r="F251" s="68">
        <v>1912800</v>
      </c>
      <c r="G251" s="89" t="s">
        <v>318</v>
      </c>
      <c r="H251" s="106"/>
      <c r="I251" s="92">
        <f t="shared" si="4"/>
        <v>1912800</v>
      </c>
      <c r="J251" s="109" t="s">
        <v>213</v>
      </c>
      <c r="K251" s="67"/>
      <c r="L251" s="67"/>
      <c r="M251" s="67"/>
    </row>
    <row r="252" spans="2:13" ht="16.5" x14ac:dyDescent="0.3">
      <c r="B252" s="112" t="s">
        <v>237</v>
      </c>
      <c r="C252" s="69" t="s">
        <v>249</v>
      </c>
      <c r="D252" s="82" t="s">
        <v>301</v>
      </c>
      <c r="E252" s="70">
        <v>45461</v>
      </c>
      <c r="F252" s="68">
        <v>2391000</v>
      </c>
      <c r="G252" s="89" t="s">
        <v>318</v>
      </c>
      <c r="H252" s="106"/>
      <c r="I252" s="92">
        <f t="shared" si="4"/>
        <v>2391000</v>
      </c>
      <c r="J252" s="109" t="s">
        <v>213</v>
      </c>
      <c r="K252" s="67"/>
      <c r="L252" s="67"/>
      <c r="M252" s="67"/>
    </row>
    <row r="253" spans="2:13" ht="16.5" x14ac:dyDescent="0.3">
      <c r="B253" s="112" t="s">
        <v>279</v>
      </c>
      <c r="C253" s="69" t="s">
        <v>269</v>
      </c>
      <c r="D253" s="82" t="s">
        <v>258</v>
      </c>
      <c r="E253" s="70">
        <v>45455</v>
      </c>
      <c r="F253" s="68">
        <v>295000</v>
      </c>
      <c r="G253" s="89" t="s">
        <v>318</v>
      </c>
      <c r="H253" s="106"/>
      <c r="I253" s="92">
        <f t="shared" si="4"/>
        <v>295000</v>
      </c>
      <c r="J253" s="109" t="s">
        <v>213</v>
      </c>
      <c r="K253" s="67"/>
      <c r="L253" s="67"/>
      <c r="M253" s="67"/>
    </row>
    <row r="254" spans="2:13" ht="16.5" x14ac:dyDescent="0.3">
      <c r="B254" s="112" t="s">
        <v>281</v>
      </c>
      <c r="C254" s="69" t="s">
        <v>257</v>
      </c>
      <c r="D254" s="82" t="s">
        <v>316</v>
      </c>
      <c r="E254" s="70">
        <v>45455</v>
      </c>
      <c r="F254" s="68">
        <v>173864.74</v>
      </c>
      <c r="G254" s="89" t="s">
        <v>318</v>
      </c>
      <c r="H254" s="106"/>
      <c r="I254" s="92">
        <f t="shared" si="4"/>
        <v>173864.74</v>
      </c>
      <c r="J254" s="109" t="s">
        <v>213</v>
      </c>
      <c r="K254" s="67"/>
      <c r="L254" s="67"/>
      <c r="M254" s="67"/>
    </row>
    <row r="255" spans="2:13" ht="16.5" x14ac:dyDescent="0.3">
      <c r="B255" s="112" t="s">
        <v>297</v>
      </c>
      <c r="C255" s="69" t="s">
        <v>257</v>
      </c>
      <c r="D255" s="82" t="s">
        <v>307</v>
      </c>
      <c r="E255" s="70">
        <v>45468</v>
      </c>
      <c r="F255" s="68">
        <v>868149.6</v>
      </c>
      <c r="G255" s="89" t="s">
        <v>318</v>
      </c>
      <c r="H255" s="106"/>
      <c r="I255" s="92">
        <f t="shared" si="4"/>
        <v>868149.6</v>
      </c>
      <c r="J255" s="109" t="s">
        <v>213</v>
      </c>
      <c r="K255" s="67"/>
      <c r="L255" s="67"/>
      <c r="M255" s="67"/>
    </row>
    <row r="256" spans="2:13" ht="16.5" x14ac:dyDescent="0.3">
      <c r="B256" s="112" t="s">
        <v>292</v>
      </c>
      <c r="C256" s="69" t="s">
        <v>249</v>
      </c>
      <c r="D256" s="82" t="s">
        <v>293</v>
      </c>
      <c r="E256" s="70">
        <v>45464</v>
      </c>
      <c r="F256" s="68">
        <v>4064700</v>
      </c>
      <c r="G256" s="89" t="s">
        <v>318</v>
      </c>
      <c r="H256" s="106"/>
      <c r="I256" s="92">
        <f t="shared" si="4"/>
        <v>4064700</v>
      </c>
      <c r="J256" s="109" t="s">
        <v>213</v>
      </c>
      <c r="K256" s="67"/>
      <c r="L256" s="67"/>
      <c r="M256" s="67"/>
    </row>
    <row r="257" spans="2:13" ht="16.5" x14ac:dyDescent="0.3">
      <c r="B257" s="112" t="s">
        <v>292</v>
      </c>
      <c r="C257" s="69" t="s">
        <v>249</v>
      </c>
      <c r="D257" s="82" t="s">
        <v>306</v>
      </c>
      <c r="E257" s="70">
        <v>45470</v>
      </c>
      <c r="F257" s="68">
        <v>2391000</v>
      </c>
      <c r="G257" s="89" t="s">
        <v>318</v>
      </c>
      <c r="H257" s="106"/>
      <c r="I257" s="92">
        <f t="shared" si="4"/>
        <v>2391000</v>
      </c>
      <c r="J257" s="109" t="s">
        <v>213</v>
      </c>
      <c r="K257" s="67"/>
      <c r="L257" s="67"/>
      <c r="M257" s="67"/>
    </row>
    <row r="258" spans="2:13" ht="16.5" x14ac:dyDescent="0.3">
      <c r="B258" s="112" t="s">
        <v>292</v>
      </c>
      <c r="C258" s="69" t="s">
        <v>249</v>
      </c>
      <c r="D258" s="82" t="s">
        <v>324</v>
      </c>
      <c r="E258" s="70">
        <v>45468</v>
      </c>
      <c r="F258" s="68">
        <v>2391000</v>
      </c>
      <c r="G258" s="89" t="s">
        <v>318</v>
      </c>
      <c r="H258" s="106"/>
      <c r="I258" s="92">
        <f t="shared" si="4"/>
        <v>2391000</v>
      </c>
      <c r="J258" s="109"/>
      <c r="K258" s="67"/>
      <c r="L258" s="67"/>
      <c r="M258" s="67"/>
    </row>
    <row r="259" spans="2:13" ht="16.5" x14ac:dyDescent="0.3">
      <c r="B259" s="112" t="s">
        <v>296</v>
      </c>
      <c r="C259" s="69" t="s">
        <v>249</v>
      </c>
      <c r="D259" s="82" t="s">
        <v>317</v>
      </c>
      <c r="E259" s="70">
        <v>45450</v>
      </c>
      <c r="F259" s="68">
        <v>2030700</v>
      </c>
      <c r="G259" s="89" t="s">
        <v>318</v>
      </c>
      <c r="H259" s="106"/>
      <c r="I259" s="92">
        <f t="shared" si="4"/>
        <v>2030700</v>
      </c>
      <c r="J259" s="109" t="s">
        <v>213</v>
      </c>
      <c r="K259" s="67"/>
      <c r="L259" s="67"/>
      <c r="M259" s="67"/>
    </row>
    <row r="260" spans="2:13" ht="16.5" x14ac:dyDescent="0.3">
      <c r="B260" s="112" t="s">
        <v>296</v>
      </c>
      <c r="C260" s="69" t="s">
        <v>249</v>
      </c>
      <c r="D260" s="82" t="s">
        <v>309</v>
      </c>
      <c r="E260" s="70">
        <v>45463</v>
      </c>
      <c r="F260" s="68">
        <v>2030700</v>
      </c>
      <c r="G260" s="89" t="s">
        <v>318</v>
      </c>
      <c r="H260" s="106"/>
      <c r="I260" s="92">
        <f t="shared" si="4"/>
        <v>2030700</v>
      </c>
      <c r="J260" s="109" t="s">
        <v>213</v>
      </c>
      <c r="K260" s="67"/>
      <c r="L260" s="67"/>
      <c r="M260" s="67"/>
    </row>
    <row r="261" spans="2:13" ht="16.5" x14ac:dyDescent="0.3">
      <c r="B261" s="112" t="s">
        <v>225</v>
      </c>
      <c r="C261" s="69" t="s">
        <v>226</v>
      </c>
      <c r="D261" s="82" t="s">
        <v>283</v>
      </c>
      <c r="E261" s="70">
        <v>45467</v>
      </c>
      <c r="F261" s="68">
        <v>47652</v>
      </c>
      <c r="G261" s="89" t="s">
        <v>318</v>
      </c>
      <c r="H261" s="106"/>
      <c r="I261" s="92">
        <f t="shared" si="4"/>
        <v>47652</v>
      </c>
      <c r="J261" s="109" t="s">
        <v>213</v>
      </c>
      <c r="K261" s="67"/>
      <c r="L261" s="67"/>
      <c r="M261" s="67"/>
    </row>
    <row r="262" spans="2:13" ht="16.5" x14ac:dyDescent="0.3">
      <c r="B262" s="112" t="s">
        <v>247</v>
      </c>
      <c r="C262" s="69" t="s">
        <v>249</v>
      </c>
      <c r="D262" s="82" t="s">
        <v>274</v>
      </c>
      <c r="E262" s="70">
        <v>45447</v>
      </c>
      <c r="F262" s="68">
        <v>1673700</v>
      </c>
      <c r="G262" s="89" t="s">
        <v>318</v>
      </c>
      <c r="H262" s="106"/>
      <c r="I262" s="92">
        <f t="shared" si="4"/>
        <v>1673700</v>
      </c>
      <c r="J262" s="109" t="s">
        <v>213</v>
      </c>
      <c r="K262" s="67"/>
      <c r="L262" s="67"/>
      <c r="M262" s="67"/>
    </row>
    <row r="263" spans="2:13" ht="16.5" x14ac:dyDescent="0.3">
      <c r="B263" s="112" t="s">
        <v>247</v>
      </c>
      <c r="C263" s="69" t="s">
        <v>249</v>
      </c>
      <c r="D263" s="82" t="s">
        <v>275</v>
      </c>
      <c r="E263" s="70">
        <v>45449</v>
      </c>
      <c r="F263" s="68">
        <v>2391000</v>
      </c>
      <c r="G263" s="89" t="s">
        <v>318</v>
      </c>
      <c r="H263" s="106"/>
      <c r="I263" s="92">
        <f t="shared" si="4"/>
        <v>2391000</v>
      </c>
      <c r="J263" s="109" t="s">
        <v>213</v>
      </c>
      <c r="K263" s="67"/>
      <c r="L263" s="67"/>
      <c r="M263" s="67"/>
    </row>
    <row r="264" spans="2:13" ht="16.5" x14ac:dyDescent="0.3">
      <c r="B264" s="112" t="s">
        <v>247</v>
      </c>
      <c r="C264" s="69" t="s">
        <v>249</v>
      </c>
      <c r="D264" s="82" t="s">
        <v>304</v>
      </c>
      <c r="E264" s="70">
        <v>45470</v>
      </c>
      <c r="F264" s="68">
        <v>1912800</v>
      </c>
      <c r="G264" s="89" t="s">
        <v>318</v>
      </c>
      <c r="H264" s="106"/>
      <c r="I264" s="92">
        <f t="shared" si="4"/>
        <v>1912800</v>
      </c>
      <c r="J264" s="109" t="s">
        <v>213</v>
      </c>
      <c r="K264" s="67"/>
      <c r="L264" s="67"/>
      <c r="M264" s="67"/>
    </row>
    <row r="265" spans="2:13" ht="16.5" x14ac:dyDescent="0.3">
      <c r="B265" s="112" t="s">
        <v>247</v>
      </c>
      <c r="C265" s="69" t="s">
        <v>249</v>
      </c>
      <c r="D265" s="82" t="s">
        <v>340</v>
      </c>
      <c r="E265" s="70">
        <v>45468</v>
      </c>
      <c r="F265" s="68">
        <v>1912800</v>
      </c>
      <c r="G265" s="89" t="s">
        <v>318</v>
      </c>
      <c r="H265" s="106"/>
      <c r="I265" s="92">
        <f t="shared" si="4"/>
        <v>1912800</v>
      </c>
      <c r="J265" s="109"/>
      <c r="K265" s="67"/>
      <c r="L265" s="67"/>
      <c r="M265" s="67"/>
    </row>
    <row r="266" spans="2:13" ht="16.5" x14ac:dyDescent="0.3">
      <c r="B266" s="157" t="s">
        <v>300</v>
      </c>
      <c r="C266" s="69" t="s">
        <v>249</v>
      </c>
      <c r="D266" s="82" t="s">
        <v>283</v>
      </c>
      <c r="E266" s="158">
        <v>45470</v>
      </c>
      <c r="F266" s="68">
        <v>1912800</v>
      </c>
      <c r="G266" s="89" t="s">
        <v>318</v>
      </c>
      <c r="H266" s="106"/>
      <c r="I266" s="92">
        <f t="shared" si="4"/>
        <v>1912800</v>
      </c>
      <c r="J266" s="109" t="s">
        <v>213</v>
      </c>
      <c r="K266" s="67"/>
      <c r="L266" s="67"/>
      <c r="M266" s="67"/>
    </row>
    <row r="267" spans="2:13" ht="16.5" x14ac:dyDescent="0.3">
      <c r="B267" s="157" t="s">
        <v>300</v>
      </c>
      <c r="C267" s="69" t="s">
        <v>249</v>
      </c>
      <c r="D267" s="82" t="s">
        <v>322</v>
      </c>
      <c r="E267" s="158">
        <v>45471</v>
      </c>
      <c r="F267" s="68">
        <v>2869200</v>
      </c>
      <c r="G267" s="89" t="s">
        <v>318</v>
      </c>
      <c r="H267" s="106"/>
      <c r="I267" s="92">
        <f t="shared" si="4"/>
        <v>2869200</v>
      </c>
      <c r="J267" s="109" t="s">
        <v>213</v>
      </c>
      <c r="K267" s="67"/>
      <c r="L267" s="67"/>
      <c r="M267" s="67"/>
    </row>
    <row r="268" spans="2:13" ht="16.5" x14ac:dyDescent="0.3">
      <c r="B268" s="157" t="s">
        <v>300</v>
      </c>
      <c r="C268" s="69" t="s">
        <v>249</v>
      </c>
      <c r="D268" s="82" t="s">
        <v>323</v>
      </c>
      <c r="E268" s="158">
        <v>45471</v>
      </c>
      <c r="F268" s="68">
        <v>2391000</v>
      </c>
      <c r="G268" s="89" t="s">
        <v>318</v>
      </c>
      <c r="H268" s="106"/>
      <c r="I268" s="92">
        <f t="shared" si="4"/>
        <v>2391000</v>
      </c>
      <c r="J268" s="109" t="s">
        <v>213</v>
      </c>
      <c r="K268" s="67"/>
      <c r="L268" s="67"/>
      <c r="M268" s="67"/>
    </row>
    <row r="269" spans="2:13" ht="16.5" x14ac:dyDescent="0.3">
      <c r="B269" s="112" t="s">
        <v>219</v>
      </c>
      <c r="C269" s="81" t="s">
        <v>220</v>
      </c>
      <c r="D269" s="82" t="s">
        <v>272</v>
      </c>
      <c r="E269" s="70">
        <v>45457</v>
      </c>
      <c r="F269" s="68">
        <v>106200</v>
      </c>
      <c r="G269" s="89" t="s">
        <v>318</v>
      </c>
      <c r="H269" s="106"/>
      <c r="I269" s="92">
        <f t="shared" si="4"/>
        <v>106200</v>
      </c>
      <c r="J269" s="109" t="s">
        <v>213</v>
      </c>
      <c r="K269" s="67"/>
      <c r="L269" s="67"/>
      <c r="M269" s="67"/>
    </row>
    <row r="270" spans="2:13" ht="16.5" x14ac:dyDescent="0.3">
      <c r="B270" s="112" t="s">
        <v>239</v>
      </c>
      <c r="C270" s="69" t="s">
        <v>249</v>
      </c>
      <c r="D270" s="82" t="s">
        <v>305</v>
      </c>
      <c r="E270" s="70">
        <v>45462</v>
      </c>
      <c r="F270" s="68">
        <v>2391000</v>
      </c>
      <c r="G270" s="89" t="s">
        <v>318</v>
      </c>
      <c r="H270" s="106"/>
      <c r="I270" s="92">
        <f t="shared" si="4"/>
        <v>2391000</v>
      </c>
      <c r="J270" s="109" t="s">
        <v>213</v>
      </c>
      <c r="K270" s="67"/>
      <c r="L270" s="67"/>
      <c r="M270" s="67"/>
    </row>
    <row r="271" spans="2:13" ht="16.5" x14ac:dyDescent="0.3">
      <c r="B271" s="112" t="s">
        <v>282</v>
      </c>
      <c r="C271" s="69" t="s">
        <v>249</v>
      </c>
      <c r="D271" s="82" t="s">
        <v>283</v>
      </c>
      <c r="E271" s="70">
        <v>45456</v>
      </c>
      <c r="F271" s="68">
        <v>1912800</v>
      </c>
      <c r="G271" s="89" t="s">
        <v>318</v>
      </c>
      <c r="H271" s="106"/>
      <c r="I271" s="92">
        <f t="shared" si="4"/>
        <v>1912800</v>
      </c>
      <c r="J271" s="109" t="s">
        <v>213</v>
      </c>
      <c r="K271" s="67"/>
      <c r="L271" s="67"/>
      <c r="M271" s="67"/>
    </row>
    <row r="272" spans="2:13" ht="66" x14ac:dyDescent="0.3">
      <c r="B272" s="157" t="s">
        <v>298</v>
      </c>
      <c r="C272" s="157" t="s">
        <v>268</v>
      </c>
      <c r="D272" s="82" t="s">
        <v>299</v>
      </c>
      <c r="E272" s="158">
        <v>45467</v>
      </c>
      <c r="F272" s="68">
        <v>188800</v>
      </c>
      <c r="G272" s="89" t="s">
        <v>318</v>
      </c>
      <c r="H272" s="106"/>
      <c r="I272" s="92">
        <f t="shared" si="4"/>
        <v>188800</v>
      </c>
      <c r="J272" s="109" t="s">
        <v>213</v>
      </c>
      <c r="K272" s="67"/>
      <c r="L272" s="67"/>
      <c r="M272" s="67"/>
    </row>
    <row r="273" spans="2:13" ht="17.25" x14ac:dyDescent="0.35">
      <c r="B273" s="183" t="s">
        <v>320</v>
      </c>
      <c r="C273" s="157" t="s">
        <v>321</v>
      </c>
      <c r="D273" s="82" t="s">
        <v>319</v>
      </c>
      <c r="E273" s="158">
        <v>45470</v>
      </c>
      <c r="F273" s="68">
        <v>1696081.5</v>
      </c>
      <c r="G273" s="89" t="s">
        <v>318</v>
      </c>
      <c r="H273" s="106"/>
      <c r="I273" s="92">
        <f t="shared" si="4"/>
        <v>1696081.5</v>
      </c>
      <c r="J273" s="109" t="s">
        <v>213</v>
      </c>
      <c r="K273" s="67"/>
      <c r="L273" s="67"/>
      <c r="M273" s="67"/>
    </row>
    <row r="274" spans="2:13" ht="17.25" x14ac:dyDescent="0.35">
      <c r="B274" s="182"/>
      <c r="C274" s="22"/>
      <c r="D274" s="17"/>
      <c r="E274" s="180"/>
      <c r="F274" s="168"/>
      <c r="G274" s="169"/>
      <c r="H274" s="2"/>
      <c r="I274" s="3"/>
      <c r="J274" s="170"/>
      <c r="K274" s="67"/>
      <c r="L274" s="67"/>
      <c r="M274" s="67"/>
    </row>
    <row r="275" spans="2:13" ht="17.25" x14ac:dyDescent="0.35">
      <c r="B275" s="182"/>
      <c r="C275" s="22"/>
      <c r="D275" s="17"/>
      <c r="E275" s="180"/>
      <c r="F275" s="168"/>
      <c r="G275" s="169"/>
      <c r="H275" s="2"/>
      <c r="I275" s="3"/>
      <c r="J275" s="170"/>
      <c r="K275" s="67"/>
      <c r="L275" s="67"/>
      <c r="M275" s="67"/>
    </row>
  </sheetData>
  <mergeCells count="4">
    <mergeCell ref="B1:J1"/>
    <mergeCell ref="B2:J2"/>
    <mergeCell ref="B3:J3"/>
    <mergeCell ref="B4:J4"/>
  </mergeCells>
  <conditionalFormatting sqref="D9">
    <cfRule type="duplicateValues" dxfId="4" priority="2"/>
  </conditionalFormatting>
  <conditionalFormatting sqref="D247">
    <cfRule type="duplicateValues" dxfId="3" priority="1"/>
  </conditionalFormatting>
  <conditionalFormatting sqref="D248:D249 D10 D243:D246">
    <cfRule type="duplicateValues" dxfId="2" priority="4"/>
  </conditionalFormatting>
  <conditionalFormatting sqref="D250:D253 D11:D16">
    <cfRule type="duplicateValues" dxfId="1" priority="118"/>
  </conditionalFormatting>
  <conditionalFormatting sqref="D254:D265">
    <cfRule type="duplicateValues" dxfId="0" priority="3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78AEF-500E-4F50-ACA4-1377679D4422}">
  <sheetPr>
    <pageSetUpPr fitToPage="1"/>
  </sheetPr>
  <dimension ref="B1:G221"/>
  <sheetViews>
    <sheetView topLeftCell="A19" zoomScale="80" zoomScaleNormal="80" workbookViewId="0">
      <selection activeCell="D24" sqref="D24"/>
    </sheetView>
  </sheetViews>
  <sheetFormatPr baseColWidth="10" defaultRowHeight="16.5" x14ac:dyDescent="0.3"/>
  <cols>
    <col min="1" max="1" width="4.85546875" style="2" customWidth="1"/>
    <col min="2" max="2" width="23.28515625" style="2" customWidth="1"/>
    <col min="3" max="3" width="12" style="2" customWidth="1"/>
    <col min="4" max="4" width="43.42578125" style="2" customWidth="1"/>
    <col min="5" max="5" width="38.7109375" style="2" customWidth="1"/>
    <col min="6" max="6" width="29.7109375" style="2" customWidth="1"/>
    <col min="7" max="7" width="22.42578125" style="2" customWidth="1"/>
    <col min="8" max="205" width="11.42578125" style="2"/>
    <col min="206" max="206" width="2" style="2" customWidth="1"/>
    <col min="207" max="207" width="11.7109375" style="2" customWidth="1"/>
    <col min="208" max="208" width="24.7109375" style="2" customWidth="1"/>
    <col min="209" max="209" width="15.5703125" style="2" customWidth="1"/>
    <col min="210" max="210" width="35.85546875" style="2" customWidth="1"/>
    <col min="211" max="211" width="8.140625" style="2" customWidth="1"/>
    <col min="212" max="212" width="23.140625" style="2" customWidth="1"/>
    <col min="213" max="213" width="17.140625" style="2" customWidth="1"/>
    <col min="214" max="214" width="25.7109375" style="2" customWidth="1"/>
    <col min="215" max="215" width="1.85546875" style="2" customWidth="1"/>
    <col min="216" max="461" width="11.42578125" style="2"/>
    <col min="462" max="462" width="2" style="2" customWidth="1"/>
    <col min="463" max="463" width="11.7109375" style="2" customWidth="1"/>
    <col min="464" max="464" width="24.7109375" style="2" customWidth="1"/>
    <col min="465" max="465" width="15.5703125" style="2" customWidth="1"/>
    <col min="466" max="466" width="35.85546875" style="2" customWidth="1"/>
    <col min="467" max="467" width="8.140625" style="2" customWidth="1"/>
    <col min="468" max="468" width="23.140625" style="2" customWidth="1"/>
    <col min="469" max="469" width="17.140625" style="2" customWidth="1"/>
    <col min="470" max="470" width="25.7109375" style="2" customWidth="1"/>
    <col min="471" max="471" width="1.85546875" style="2" customWidth="1"/>
    <col min="472" max="717" width="11.42578125" style="2"/>
    <col min="718" max="718" width="2" style="2" customWidth="1"/>
    <col min="719" max="719" width="11.7109375" style="2" customWidth="1"/>
    <col min="720" max="720" width="24.7109375" style="2" customWidth="1"/>
    <col min="721" max="721" width="15.5703125" style="2" customWidth="1"/>
    <col min="722" max="722" width="35.85546875" style="2" customWidth="1"/>
    <col min="723" max="723" width="8.140625" style="2" customWidth="1"/>
    <col min="724" max="724" width="23.140625" style="2" customWidth="1"/>
    <col min="725" max="725" width="17.140625" style="2" customWidth="1"/>
    <col min="726" max="726" width="25.7109375" style="2" customWidth="1"/>
    <col min="727" max="727" width="1.85546875" style="2" customWidth="1"/>
    <col min="728" max="973" width="11.42578125" style="2"/>
    <col min="974" max="974" width="2" style="2" customWidth="1"/>
    <col min="975" max="975" width="11.7109375" style="2" customWidth="1"/>
    <col min="976" max="976" width="24.7109375" style="2" customWidth="1"/>
    <col min="977" max="977" width="15.5703125" style="2" customWidth="1"/>
    <col min="978" max="978" width="35.85546875" style="2" customWidth="1"/>
    <col min="979" max="979" width="8.140625" style="2" customWidth="1"/>
    <col min="980" max="980" width="23.140625" style="2" customWidth="1"/>
    <col min="981" max="981" width="17.140625" style="2" customWidth="1"/>
    <col min="982" max="982" width="25.7109375" style="2" customWidth="1"/>
    <col min="983" max="983" width="1.85546875" style="2" customWidth="1"/>
    <col min="984" max="1229" width="11.42578125" style="2"/>
    <col min="1230" max="1230" width="2" style="2" customWidth="1"/>
    <col min="1231" max="1231" width="11.7109375" style="2" customWidth="1"/>
    <col min="1232" max="1232" width="24.7109375" style="2" customWidth="1"/>
    <col min="1233" max="1233" width="15.5703125" style="2" customWidth="1"/>
    <col min="1234" max="1234" width="35.85546875" style="2" customWidth="1"/>
    <col min="1235" max="1235" width="8.140625" style="2" customWidth="1"/>
    <col min="1236" max="1236" width="23.140625" style="2" customWidth="1"/>
    <col min="1237" max="1237" width="17.140625" style="2" customWidth="1"/>
    <col min="1238" max="1238" width="25.7109375" style="2" customWidth="1"/>
    <col min="1239" max="1239" width="1.85546875" style="2" customWidth="1"/>
    <col min="1240" max="1485" width="11.42578125" style="2"/>
    <col min="1486" max="1486" width="2" style="2" customWidth="1"/>
    <col min="1487" max="1487" width="11.7109375" style="2" customWidth="1"/>
    <col min="1488" max="1488" width="24.7109375" style="2" customWidth="1"/>
    <col min="1489" max="1489" width="15.5703125" style="2" customWidth="1"/>
    <col min="1490" max="1490" width="35.85546875" style="2" customWidth="1"/>
    <col min="1491" max="1491" width="8.140625" style="2" customWidth="1"/>
    <col min="1492" max="1492" width="23.140625" style="2" customWidth="1"/>
    <col min="1493" max="1493" width="17.140625" style="2" customWidth="1"/>
    <col min="1494" max="1494" width="25.7109375" style="2" customWidth="1"/>
    <col min="1495" max="1495" width="1.85546875" style="2" customWidth="1"/>
    <col min="1496" max="1741" width="11.42578125" style="2"/>
    <col min="1742" max="1742" width="2" style="2" customWidth="1"/>
    <col min="1743" max="1743" width="11.7109375" style="2" customWidth="1"/>
    <col min="1744" max="1744" width="24.7109375" style="2" customWidth="1"/>
    <col min="1745" max="1745" width="15.5703125" style="2" customWidth="1"/>
    <col min="1746" max="1746" width="35.85546875" style="2" customWidth="1"/>
    <col min="1747" max="1747" width="8.140625" style="2" customWidth="1"/>
    <col min="1748" max="1748" width="23.140625" style="2" customWidth="1"/>
    <col min="1749" max="1749" width="17.140625" style="2" customWidth="1"/>
    <col min="1750" max="1750" width="25.7109375" style="2" customWidth="1"/>
    <col min="1751" max="1751" width="1.85546875" style="2" customWidth="1"/>
    <col min="1752" max="1997" width="11.42578125" style="2"/>
    <col min="1998" max="1998" width="2" style="2" customWidth="1"/>
    <col min="1999" max="1999" width="11.7109375" style="2" customWidth="1"/>
    <col min="2000" max="2000" width="24.7109375" style="2" customWidth="1"/>
    <col min="2001" max="2001" width="15.5703125" style="2" customWidth="1"/>
    <col min="2002" max="2002" width="35.85546875" style="2" customWidth="1"/>
    <col min="2003" max="2003" width="8.140625" style="2" customWidth="1"/>
    <col min="2004" max="2004" width="23.140625" style="2" customWidth="1"/>
    <col min="2005" max="2005" width="17.140625" style="2" customWidth="1"/>
    <col min="2006" max="2006" width="25.7109375" style="2" customWidth="1"/>
    <col min="2007" max="2007" width="1.85546875" style="2" customWidth="1"/>
    <col min="2008" max="2253" width="11.42578125" style="2"/>
    <col min="2254" max="2254" width="2" style="2" customWidth="1"/>
    <col min="2255" max="2255" width="11.7109375" style="2" customWidth="1"/>
    <col min="2256" max="2256" width="24.7109375" style="2" customWidth="1"/>
    <col min="2257" max="2257" width="15.5703125" style="2" customWidth="1"/>
    <col min="2258" max="2258" width="35.85546875" style="2" customWidth="1"/>
    <col min="2259" max="2259" width="8.140625" style="2" customWidth="1"/>
    <col min="2260" max="2260" width="23.140625" style="2" customWidth="1"/>
    <col min="2261" max="2261" width="17.140625" style="2" customWidth="1"/>
    <col min="2262" max="2262" width="25.7109375" style="2" customWidth="1"/>
    <col min="2263" max="2263" width="1.85546875" style="2" customWidth="1"/>
    <col min="2264" max="2509" width="11.42578125" style="2"/>
    <col min="2510" max="2510" width="2" style="2" customWidth="1"/>
    <col min="2511" max="2511" width="11.7109375" style="2" customWidth="1"/>
    <col min="2512" max="2512" width="24.7109375" style="2" customWidth="1"/>
    <col min="2513" max="2513" width="15.5703125" style="2" customWidth="1"/>
    <col min="2514" max="2514" width="35.85546875" style="2" customWidth="1"/>
    <col min="2515" max="2515" width="8.140625" style="2" customWidth="1"/>
    <col min="2516" max="2516" width="23.140625" style="2" customWidth="1"/>
    <col min="2517" max="2517" width="17.140625" style="2" customWidth="1"/>
    <col min="2518" max="2518" width="25.7109375" style="2" customWidth="1"/>
    <col min="2519" max="2519" width="1.85546875" style="2" customWidth="1"/>
    <col min="2520" max="2765" width="11.42578125" style="2"/>
    <col min="2766" max="2766" width="2" style="2" customWidth="1"/>
    <col min="2767" max="2767" width="11.7109375" style="2" customWidth="1"/>
    <col min="2768" max="2768" width="24.7109375" style="2" customWidth="1"/>
    <col min="2769" max="2769" width="15.5703125" style="2" customWidth="1"/>
    <col min="2770" max="2770" width="35.85546875" style="2" customWidth="1"/>
    <col min="2771" max="2771" width="8.140625" style="2" customWidth="1"/>
    <col min="2772" max="2772" width="23.140625" style="2" customWidth="1"/>
    <col min="2773" max="2773" width="17.140625" style="2" customWidth="1"/>
    <col min="2774" max="2774" width="25.7109375" style="2" customWidth="1"/>
    <col min="2775" max="2775" width="1.85546875" style="2" customWidth="1"/>
    <col min="2776" max="3021" width="11.42578125" style="2"/>
    <col min="3022" max="3022" width="2" style="2" customWidth="1"/>
    <col min="3023" max="3023" width="11.7109375" style="2" customWidth="1"/>
    <col min="3024" max="3024" width="24.7109375" style="2" customWidth="1"/>
    <col min="3025" max="3025" width="15.5703125" style="2" customWidth="1"/>
    <col min="3026" max="3026" width="35.85546875" style="2" customWidth="1"/>
    <col min="3027" max="3027" width="8.140625" style="2" customWidth="1"/>
    <col min="3028" max="3028" width="23.140625" style="2" customWidth="1"/>
    <col min="3029" max="3029" width="17.140625" style="2" customWidth="1"/>
    <col min="3030" max="3030" width="25.7109375" style="2" customWidth="1"/>
    <col min="3031" max="3031" width="1.85546875" style="2" customWidth="1"/>
    <col min="3032" max="3277" width="11.42578125" style="2"/>
    <col min="3278" max="3278" width="2" style="2" customWidth="1"/>
    <col min="3279" max="3279" width="11.7109375" style="2" customWidth="1"/>
    <col min="3280" max="3280" width="24.7109375" style="2" customWidth="1"/>
    <col min="3281" max="3281" width="15.5703125" style="2" customWidth="1"/>
    <col min="3282" max="3282" width="35.85546875" style="2" customWidth="1"/>
    <col min="3283" max="3283" width="8.140625" style="2" customWidth="1"/>
    <col min="3284" max="3284" width="23.140625" style="2" customWidth="1"/>
    <col min="3285" max="3285" width="17.140625" style="2" customWidth="1"/>
    <col min="3286" max="3286" width="25.7109375" style="2" customWidth="1"/>
    <col min="3287" max="3287" width="1.85546875" style="2" customWidth="1"/>
    <col min="3288" max="3533" width="11.42578125" style="2"/>
    <col min="3534" max="3534" width="2" style="2" customWidth="1"/>
    <col min="3535" max="3535" width="11.7109375" style="2" customWidth="1"/>
    <col min="3536" max="3536" width="24.7109375" style="2" customWidth="1"/>
    <col min="3537" max="3537" width="15.5703125" style="2" customWidth="1"/>
    <col min="3538" max="3538" width="35.85546875" style="2" customWidth="1"/>
    <col min="3539" max="3539" width="8.140625" style="2" customWidth="1"/>
    <col min="3540" max="3540" width="23.140625" style="2" customWidth="1"/>
    <col min="3541" max="3541" width="17.140625" style="2" customWidth="1"/>
    <col min="3542" max="3542" width="25.7109375" style="2" customWidth="1"/>
    <col min="3543" max="3543" width="1.85546875" style="2" customWidth="1"/>
    <col min="3544" max="3789" width="11.42578125" style="2"/>
    <col min="3790" max="3790" width="2" style="2" customWidth="1"/>
    <col min="3791" max="3791" width="11.7109375" style="2" customWidth="1"/>
    <col min="3792" max="3792" width="24.7109375" style="2" customWidth="1"/>
    <col min="3793" max="3793" width="15.5703125" style="2" customWidth="1"/>
    <col min="3794" max="3794" width="35.85546875" style="2" customWidth="1"/>
    <col min="3795" max="3795" width="8.140625" style="2" customWidth="1"/>
    <col min="3796" max="3796" width="23.140625" style="2" customWidth="1"/>
    <col min="3797" max="3797" width="17.140625" style="2" customWidth="1"/>
    <col min="3798" max="3798" width="25.7109375" style="2" customWidth="1"/>
    <col min="3799" max="3799" width="1.85546875" style="2" customWidth="1"/>
    <col min="3800" max="4045" width="11.42578125" style="2"/>
    <col min="4046" max="4046" width="2" style="2" customWidth="1"/>
    <col min="4047" max="4047" width="11.7109375" style="2" customWidth="1"/>
    <col min="4048" max="4048" width="24.7109375" style="2" customWidth="1"/>
    <col min="4049" max="4049" width="15.5703125" style="2" customWidth="1"/>
    <col min="4050" max="4050" width="35.85546875" style="2" customWidth="1"/>
    <col min="4051" max="4051" width="8.140625" style="2" customWidth="1"/>
    <col min="4052" max="4052" width="23.140625" style="2" customWidth="1"/>
    <col min="4053" max="4053" width="17.140625" style="2" customWidth="1"/>
    <col min="4054" max="4054" width="25.7109375" style="2" customWidth="1"/>
    <col min="4055" max="4055" width="1.85546875" style="2" customWidth="1"/>
    <col min="4056" max="4301" width="11.42578125" style="2"/>
    <col min="4302" max="4302" width="2" style="2" customWidth="1"/>
    <col min="4303" max="4303" width="11.7109375" style="2" customWidth="1"/>
    <col min="4304" max="4304" width="24.7109375" style="2" customWidth="1"/>
    <col min="4305" max="4305" width="15.5703125" style="2" customWidth="1"/>
    <col min="4306" max="4306" width="35.85546875" style="2" customWidth="1"/>
    <col min="4307" max="4307" width="8.140625" style="2" customWidth="1"/>
    <col min="4308" max="4308" width="23.140625" style="2" customWidth="1"/>
    <col min="4309" max="4309" width="17.140625" style="2" customWidth="1"/>
    <col min="4310" max="4310" width="25.7109375" style="2" customWidth="1"/>
    <col min="4311" max="4311" width="1.85546875" style="2" customWidth="1"/>
    <col min="4312" max="4557" width="11.42578125" style="2"/>
    <col min="4558" max="4558" width="2" style="2" customWidth="1"/>
    <col min="4559" max="4559" width="11.7109375" style="2" customWidth="1"/>
    <col min="4560" max="4560" width="24.7109375" style="2" customWidth="1"/>
    <col min="4561" max="4561" width="15.5703125" style="2" customWidth="1"/>
    <col min="4562" max="4562" width="35.85546875" style="2" customWidth="1"/>
    <col min="4563" max="4563" width="8.140625" style="2" customWidth="1"/>
    <col min="4564" max="4564" width="23.140625" style="2" customWidth="1"/>
    <col min="4565" max="4565" width="17.140625" style="2" customWidth="1"/>
    <col min="4566" max="4566" width="25.7109375" style="2" customWidth="1"/>
    <col min="4567" max="4567" width="1.85546875" style="2" customWidth="1"/>
    <col min="4568" max="4813" width="11.42578125" style="2"/>
    <col min="4814" max="4814" width="2" style="2" customWidth="1"/>
    <col min="4815" max="4815" width="11.7109375" style="2" customWidth="1"/>
    <col min="4816" max="4816" width="24.7109375" style="2" customWidth="1"/>
    <col min="4817" max="4817" width="15.5703125" style="2" customWidth="1"/>
    <col min="4818" max="4818" width="35.85546875" style="2" customWidth="1"/>
    <col min="4819" max="4819" width="8.140625" style="2" customWidth="1"/>
    <col min="4820" max="4820" width="23.140625" style="2" customWidth="1"/>
    <col min="4821" max="4821" width="17.140625" style="2" customWidth="1"/>
    <col min="4822" max="4822" width="25.7109375" style="2" customWidth="1"/>
    <col min="4823" max="4823" width="1.85546875" style="2" customWidth="1"/>
    <col min="4824" max="5069" width="11.42578125" style="2"/>
    <col min="5070" max="5070" width="2" style="2" customWidth="1"/>
    <col min="5071" max="5071" width="11.7109375" style="2" customWidth="1"/>
    <col min="5072" max="5072" width="24.7109375" style="2" customWidth="1"/>
    <col min="5073" max="5073" width="15.5703125" style="2" customWidth="1"/>
    <col min="5074" max="5074" width="35.85546875" style="2" customWidth="1"/>
    <col min="5075" max="5075" width="8.140625" style="2" customWidth="1"/>
    <col min="5076" max="5076" width="23.140625" style="2" customWidth="1"/>
    <col min="5077" max="5077" width="17.140625" style="2" customWidth="1"/>
    <col min="5078" max="5078" width="25.7109375" style="2" customWidth="1"/>
    <col min="5079" max="5079" width="1.85546875" style="2" customWidth="1"/>
    <col min="5080" max="5325" width="11.42578125" style="2"/>
    <col min="5326" max="5326" width="2" style="2" customWidth="1"/>
    <col min="5327" max="5327" width="11.7109375" style="2" customWidth="1"/>
    <col min="5328" max="5328" width="24.7109375" style="2" customWidth="1"/>
    <col min="5329" max="5329" width="15.5703125" style="2" customWidth="1"/>
    <col min="5330" max="5330" width="35.85546875" style="2" customWidth="1"/>
    <col min="5331" max="5331" width="8.140625" style="2" customWidth="1"/>
    <col min="5332" max="5332" width="23.140625" style="2" customWidth="1"/>
    <col min="5333" max="5333" width="17.140625" style="2" customWidth="1"/>
    <col min="5334" max="5334" width="25.7109375" style="2" customWidth="1"/>
    <col min="5335" max="5335" width="1.85546875" style="2" customWidth="1"/>
    <col min="5336" max="5581" width="11.42578125" style="2"/>
    <col min="5582" max="5582" width="2" style="2" customWidth="1"/>
    <col min="5583" max="5583" width="11.7109375" style="2" customWidth="1"/>
    <col min="5584" max="5584" width="24.7109375" style="2" customWidth="1"/>
    <col min="5585" max="5585" width="15.5703125" style="2" customWidth="1"/>
    <col min="5586" max="5586" width="35.85546875" style="2" customWidth="1"/>
    <col min="5587" max="5587" width="8.140625" style="2" customWidth="1"/>
    <col min="5588" max="5588" width="23.140625" style="2" customWidth="1"/>
    <col min="5589" max="5589" width="17.140625" style="2" customWidth="1"/>
    <col min="5590" max="5590" width="25.7109375" style="2" customWidth="1"/>
    <col min="5591" max="5591" width="1.85546875" style="2" customWidth="1"/>
    <col min="5592" max="5837" width="11.42578125" style="2"/>
    <col min="5838" max="5838" width="2" style="2" customWidth="1"/>
    <col min="5839" max="5839" width="11.7109375" style="2" customWidth="1"/>
    <col min="5840" max="5840" width="24.7109375" style="2" customWidth="1"/>
    <col min="5841" max="5841" width="15.5703125" style="2" customWidth="1"/>
    <col min="5842" max="5842" width="35.85546875" style="2" customWidth="1"/>
    <col min="5843" max="5843" width="8.140625" style="2" customWidth="1"/>
    <col min="5844" max="5844" width="23.140625" style="2" customWidth="1"/>
    <col min="5845" max="5845" width="17.140625" style="2" customWidth="1"/>
    <col min="5846" max="5846" width="25.7109375" style="2" customWidth="1"/>
    <col min="5847" max="5847" width="1.85546875" style="2" customWidth="1"/>
    <col min="5848" max="6093" width="11.42578125" style="2"/>
    <col min="6094" max="6094" width="2" style="2" customWidth="1"/>
    <col min="6095" max="6095" width="11.7109375" style="2" customWidth="1"/>
    <col min="6096" max="6096" width="24.7109375" style="2" customWidth="1"/>
    <col min="6097" max="6097" width="15.5703125" style="2" customWidth="1"/>
    <col min="6098" max="6098" width="35.85546875" style="2" customWidth="1"/>
    <col min="6099" max="6099" width="8.140625" style="2" customWidth="1"/>
    <col min="6100" max="6100" width="23.140625" style="2" customWidth="1"/>
    <col min="6101" max="6101" width="17.140625" style="2" customWidth="1"/>
    <col min="6102" max="6102" width="25.7109375" style="2" customWidth="1"/>
    <col min="6103" max="6103" width="1.85546875" style="2" customWidth="1"/>
    <col min="6104" max="6349" width="11.42578125" style="2"/>
    <col min="6350" max="6350" width="2" style="2" customWidth="1"/>
    <col min="6351" max="6351" width="11.7109375" style="2" customWidth="1"/>
    <col min="6352" max="6352" width="24.7109375" style="2" customWidth="1"/>
    <col min="6353" max="6353" width="15.5703125" style="2" customWidth="1"/>
    <col min="6354" max="6354" width="35.85546875" style="2" customWidth="1"/>
    <col min="6355" max="6355" width="8.140625" style="2" customWidth="1"/>
    <col min="6356" max="6356" width="23.140625" style="2" customWidth="1"/>
    <col min="6357" max="6357" width="17.140625" style="2" customWidth="1"/>
    <col min="6358" max="6358" width="25.7109375" style="2" customWidth="1"/>
    <col min="6359" max="6359" width="1.85546875" style="2" customWidth="1"/>
    <col min="6360" max="6605" width="11.42578125" style="2"/>
    <col min="6606" max="6606" width="2" style="2" customWidth="1"/>
    <col min="6607" max="6607" width="11.7109375" style="2" customWidth="1"/>
    <col min="6608" max="6608" width="24.7109375" style="2" customWidth="1"/>
    <col min="6609" max="6609" width="15.5703125" style="2" customWidth="1"/>
    <col min="6610" max="6610" width="35.85546875" style="2" customWidth="1"/>
    <col min="6611" max="6611" width="8.140625" style="2" customWidth="1"/>
    <col min="6612" max="6612" width="23.140625" style="2" customWidth="1"/>
    <col min="6613" max="6613" width="17.140625" style="2" customWidth="1"/>
    <col min="6614" max="6614" width="25.7109375" style="2" customWidth="1"/>
    <col min="6615" max="6615" width="1.85546875" style="2" customWidth="1"/>
    <col min="6616" max="6861" width="11.42578125" style="2"/>
    <col min="6862" max="6862" width="2" style="2" customWidth="1"/>
    <col min="6863" max="6863" width="11.7109375" style="2" customWidth="1"/>
    <col min="6864" max="6864" width="24.7109375" style="2" customWidth="1"/>
    <col min="6865" max="6865" width="15.5703125" style="2" customWidth="1"/>
    <col min="6866" max="6866" width="35.85546875" style="2" customWidth="1"/>
    <col min="6867" max="6867" width="8.140625" style="2" customWidth="1"/>
    <col min="6868" max="6868" width="23.140625" style="2" customWidth="1"/>
    <col min="6869" max="6869" width="17.140625" style="2" customWidth="1"/>
    <col min="6870" max="6870" width="25.7109375" style="2" customWidth="1"/>
    <col min="6871" max="6871" width="1.85546875" style="2" customWidth="1"/>
    <col min="6872" max="7117" width="11.42578125" style="2"/>
    <col min="7118" max="7118" width="2" style="2" customWidth="1"/>
    <col min="7119" max="7119" width="11.7109375" style="2" customWidth="1"/>
    <col min="7120" max="7120" width="24.7109375" style="2" customWidth="1"/>
    <col min="7121" max="7121" width="15.5703125" style="2" customWidth="1"/>
    <col min="7122" max="7122" width="35.85546875" style="2" customWidth="1"/>
    <col min="7123" max="7123" width="8.140625" style="2" customWidth="1"/>
    <col min="7124" max="7124" width="23.140625" style="2" customWidth="1"/>
    <col min="7125" max="7125" width="17.140625" style="2" customWidth="1"/>
    <col min="7126" max="7126" width="25.7109375" style="2" customWidth="1"/>
    <col min="7127" max="7127" width="1.85546875" style="2" customWidth="1"/>
    <col min="7128" max="7373" width="11.42578125" style="2"/>
    <col min="7374" max="7374" width="2" style="2" customWidth="1"/>
    <col min="7375" max="7375" width="11.7109375" style="2" customWidth="1"/>
    <col min="7376" max="7376" width="24.7109375" style="2" customWidth="1"/>
    <col min="7377" max="7377" width="15.5703125" style="2" customWidth="1"/>
    <col min="7378" max="7378" width="35.85546875" style="2" customWidth="1"/>
    <col min="7379" max="7379" width="8.140625" style="2" customWidth="1"/>
    <col min="7380" max="7380" width="23.140625" style="2" customWidth="1"/>
    <col min="7381" max="7381" width="17.140625" style="2" customWidth="1"/>
    <col min="7382" max="7382" width="25.7109375" style="2" customWidth="1"/>
    <col min="7383" max="7383" width="1.85546875" style="2" customWidth="1"/>
    <col min="7384" max="7629" width="11.42578125" style="2"/>
    <col min="7630" max="7630" width="2" style="2" customWidth="1"/>
    <col min="7631" max="7631" width="11.7109375" style="2" customWidth="1"/>
    <col min="7632" max="7632" width="24.7109375" style="2" customWidth="1"/>
    <col min="7633" max="7633" width="15.5703125" style="2" customWidth="1"/>
    <col min="7634" max="7634" width="35.85546875" style="2" customWidth="1"/>
    <col min="7635" max="7635" width="8.140625" style="2" customWidth="1"/>
    <col min="7636" max="7636" width="23.140625" style="2" customWidth="1"/>
    <col min="7637" max="7637" width="17.140625" style="2" customWidth="1"/>
    <col min="7638" max="7638" width="25.7109375" style="2" customWidth="1"/>
    <col min="7639" max="7639" width="1.85546875" style="2" customWidth="1"/>
    <col min="7640" max="7885" width="11.42578125" style="2"/>
    <col min="7886" max="7886" width="2" style="2" customWidth="1"/>
    <col min="7887" max="7887" width="11.7109375" style="2" customWidth="1"/>
    <col min="7888" max="7888" width="24.7109375" style="2" customWidth="1"/>
    <col min="7889" max="7889" width="15.5703125" style="2" customWidth="1"/>
    <col min="7890" max="7890" width="35.85546875" style="2" customWidth="1"/>
    <col min="7891" max="7891" width="8.140625" style="2" customWidth="1"/>
    <col min="7892" max="7892" width="23.140625" style="2" customWidth="1"/>
    <col min="7893" max="7893" width="17.140625" style="2" customWidth="1"/>
    <col min="7894" max="7894" width="25.7109375" style="2" customWidth="1"/>
    <col min="7895" max="7895" width="1.85546875" style="2" customWidth="1"/>
    <col min="7896" max="8141" width="11.42578125" style="2"/>
    <col min="8142" max="8142" width="2" style="2" customWidth="1"/>
    <col min="8143" max="8143" width="11.7109375" style="2" customWidth="1"/>
    <col min="8144" max="8144" width="24.7109375" style="2" customWidth="1"/>
    <col min="8145" max="8145" width="15.5703125" style="2" customWidth="1"/>
    <col min="8146" max="8146" width="35.85546875" style="2" customWidth="1"/>
    <col min="8147" max="8147" width="8.140625" style="2" customWidth="1"/>
    <col min="8148" max="8148" width="23.140625" style="2" customWidth="1"/>
    <col min="8149" max="8149" width="17.140625" style="2" customWidth="1"/>
    <col min="8150" max="8150" width="25.7109375" style="2" customWidth="1"/>
    <col min="8151" max="8151" width="1.85546875" style="2" customWidth="1"/>
    <col min="8152" max="8397" width="11.42578125" style="2"/>
    <col min="8398" max="8398" width="2" style="2" customWidth="1"/>
    <col min="8399" max="8399" width="11.7109375" style="2" customWidth="1"/>
    <col min="8400" max="8400" width="24.7109375" style="2" customWidth="1"/>
    <col min="8401" max="8401" width="15.5703125" style="2" customWidth="1"/>
    <col min="8402" max="8402" width="35.85546875" style="2" customWidth="1"/>
    <col min="8403" max="8403" width="8.140625" style="2" customWidth="1"/>
    <col min="8404" max="8404" width="23.140625" style="2" customWidth="1"/>
    <col min="8405" max="8405" width="17.140625" style="2" customWidth="1"/>
    <col min="8406" max="8406" width="25.7109375" style="2" customWidth="1"/>
    <col min="8407" max="8407" width="1.85546875" style="2" customWidth="1"/>
    <col min="8408" max="8653" width="11.42578125" style="2"/>
    <col min="8654" max="8654" width="2" style="2" customWidth="1"/>
    <col min="8655" max="8655" width="11.7109375" style="2" customWidth="1"/>
    <col min="8656" max="8656" width="24.7109375" style="2" customWidth="1"/>
    <col min="8657" max="8657" width="15.5703125" style="2" customWidth="1"/>
    <col min="8658" max="8658" width="35.85546875" style="2" customWidth="1"/>
    <col min="8659" max="8659" width="8.140625" style="2" customWidth="1"/>
    <col min="8660" max="8660" width="23.140625" style="2" customWidth="1"/>
    <col min="8661" max="8661" width="17.140625" style="2" customWidth="1"/>
    <col min="8662" max="8662" width="25.7109375" style="2" customWidth="1"/>
    <col min="8663" max="8663" width="1.85546875" style="2" customWidth="1"/>
    <col min="8664" max="8909" width="11.42578125" style="2"/>
    <col min="8910" max="8910" width="2" style="2" customWidth="1"/>
    <col min="8911" max="8911" width="11.7109375" style="2" customWidth="1"/>
    <col min="8912" max="8912" width="24.7109375" style="2" customWidth="1"/>
    <col min="8913" max="8913" width="15.5703125" style="2" customWidth="1"/>
    <col min="8914" max="8914" width="35.85546875" style="2" customWidth="1"/>
    <col min="8915" max="8915" width="8.140625" style="2" customWidth="1"/>
    <col min="8916" max="8916" width="23.140625" style="2" customWidth="1"/>
    <col min="8917" max="8917" width="17.140625" style="2" customWidth="1"/>
    <col min="8918" max="8918" width="25.7109375" style="2" customWidth="1"/>
    <col min="8919" max="8919" width="1.85546875" style="2" customWidth="1"/>
    <col min="8920" max="9165" width="11.42578125" style="2"/>
    <col min="9166" max="9166" width="2" style="2" customWidth="1"/>
    <col min="9167" max="9167" width="11.7109375" style="2" customWidth="1"/>
    <col min="9168" max="9168" width="24.7109375" style="2" customWidth="1"/>
    <col min="9169" max="9169" width="15.5703125" style="2" customWidth="1"/>
    <col min="9170" max="9170" width="35.85546875" style="2" customWidth="1"/>
    <col min="9171" max="9171" width="8.140625" style="2" customWidth="1"/>
    <col min="9172" max="9172" width="23.140625" style="2" customWidth="1"/>
    <col min="9173" max="9173" width="17.140625" style="2" customWidth="1"/>
    <col min="9174" max="9174" width="25.7109375" style="2" customWidth="1"/>
    <col min="9175" max="9175" width="1.85546875" style="2" customWidth="1"/>
    <col min="9176" max="9421" width="11.42578125" style="2"/>
    <col min="9422" max="9422" width="2" style="2" customWidth="1"/>
    <col min="9423" max="9423" width="11.7109375" style="2" customWidth="1"/>
    <col min="9424" max="9424" width="24.7109375" style="2" customWidth="1"/>
    <col min="9425" max="9425" width="15.5703125" style="2" customWidth="1"/>
    <col min="9426" max="9426" width="35.85546875" style="2" customWidth="1"/>
    <col min="9427" max="9427" width="8.140625" style="2" customWidth="1"/>
    <col min="9428" max="9428" width="23.140625" style="2" customWidth="1"/>
    <col min="9429" max="9429" width="17.140625" style="2" customWidth="1"/>
    <col min="9430" max="9430" width="25.7109375" style="2" customWidth="1"/>
    <col min="9431" max="9431" width="1.85546875" style="2" customWidth="1"/>
    <col min="9432" max="9677" width="11.42578125" style="2"/>
    <col min="9678" max="9678" width="2" style="2" customWidth="1"/>
    <col min="9679" max="9679" width="11.7109375" style="2" customWidth="1"/>
    <col min="9680" max="9680" width="24.7109375" style="2" customWidth="1"/>
    <col min="9681" max="9681" width="15.5703125" style="2" customWidth="1"/>
    <col min="9682" max="9682" width="35.85546875" style="2" customWidth="1"/>
    <col min="9683" max="9683" width="8.140625" style="2" customWidth="1"/>
    <col min="9684" max="9684" width="23.140625" style="2" customWidth="1"/>
    <col min="9685" max="9685" width="17.140625" style="2" customWidth="1"/>
    <col min="9686" max="9686" width="25.7109375" style="2" customWidth="1"/>
    <col min="9687" max="9687" width="1.85546875" style="2" customWidth="1"/>
    <col min="9688" max="9933" width="11.42578125" style="2"/>
    <col min="9934" max="9934" width="2" style="2" customWidth="1"/>
    <col min="9935" max="9935" width="11.7109375" style="2" customWidth="1"/>
    <col min="9936" max="9936" width="24.7109375" style="2" customWidth="1"/>
    <col min="9937" max="9937" width="15.5703125" style="2" customWidth="1"/>
    <col min="9938" max="9938" width="35.85546875" style="2" customWidth="1"/>
    <col min="9939" max="9939" width="8.140625" style="2" customWidth="1"/>
    <col min="9940" max="9940" width="23.140625" style="2" customWidth="1"/>
    <col min="9941" max="9941" width="17.140625" style="2" customWidth="1"/>
    <col min="9942" max="9942" width="25.7109375" style="2" customWidth="1"/>
    <col min="9943" max="9943" width="1.85546875" style="2" customWidth="1"/>
    <col min="9944" max="10189" width="11.42578125" style="2"/>
    <col min="10190" max="10190" width="2" style="2" customWidth="1"/>
    <col min="10191" max="10191" width="11.7109375" style="2" customWidth="1"/>
    <col min="10192" max="10192" width="24.7109375" style="2" customWidth="1"/>
    <col min="10193" max="10193" width="15.5703125" style="2" customWidth="1"/>
    <col min="10194" max="10194" width="35.85546875" style="2" customWidth="1"/>
    <col min="10195" max="10195" width="8.140625" style="2" customWidth="1"/>
    <col min="10196" max="10196" width="23.140625" style="2" customWidth="1"/>
    <col min="10197" max="10197" width="17.140625" style="2" customWidth="1"/>
    <col min="10198" max="10198" width="25.7109375" style="2" customWidth="1"/>
    <col min="10199" max="10199" width="1.85546875" style="2" customWidth="1"/>
    <col min="10200" max="10445" width="11.42578125" style="2"/>
    <col min="10446" max="10446" width="2" style="2" customWidth="1"/>
    <col min="10447" max="10447" width="11.7109375" style="2" customWidth="1"/>
    <col min="10448" max="10448" width="24.7109375" style="2" customWidth="1"/>
    <col min="10449" max="10449" width="15.5703125" style="2" customWidth="1"/>
    <col min="10450" max="10450" width="35.85546875" style="2" customWidth="1"/>
    <col min="10451" max="10451" width="8.140625" style="2" customWidth="1"/>
    <col min="10452" max="10452" width="23.140625" style="2" customWidth="1"/>
    <col min="10453" max="10453" width="17.140625" style="2" customWidth="1"/>
    <col min="10454" max="10454" width="25.7109375" style="2" customWidth="1"/>
    <col min="10455" max="10455" width="1.85546875" style="2" customWidth="1"/>
    <col min="10456" max="10701" width="11.42578125" style="2"/>
    <col min="10702" max="10702" width="2" style="2" customWidth="1"/>
    <col min="10703" max="10703" width="11.7109375" style="2" customWidth="1"/>
    <col min="10704" max="10704" width="24.7109375" style="2" customWidth="1"/>
    <col min="10705" max="10705" width="15.5703125" style="2" customWidth="1"/>
    <col min="10706" max="10706" width="35.85546875" style="2" customWidth="1"/>
    <col min="10707" max="10707" width="8.140625" style="2" customWidth="1"/>
    <col min="10708" max="10708" width="23.140625" style="2" customWidth="1"/>
    <col min="10709" max="10709" width="17.140625" style="2" customWidth="1"/>
    <col min="10710" max="10710" width="25.7109375" style="2" customWidth="1"/>
    <col min="10711" max="10711" width="1.85546875" style="2" customWidth="1"/>
    <col min="10712" max="10957" width="11.42578125" style="2"/>
    <col min="10958" max="10958" width="2" style="2" customWidth="1"/>
    <col min="10959" max="10959" width="11.7109375" style="2" customWidth="1"/>
    <col min="10960" max="10960" width="24.7109375" style="2" customWidth="1"/>
    <col min="10961" max="10961" width="15.5703125" style="2" customWidth="1"/>
    <col min="10962" max="10962" width="35.85546875" style="2" customWidth="1"/>
    <col min="10963" max="10963" width="8.140625" style="2" customWidth="1"/>
    <col min="10964" max="10964" width="23.140625" style="2" customWidth="1"/>
    <col min="10965" max="10965" width="17.140625" style="2" customWidth="1"/>
    <col min="10966" max="10966" width="25.7109375" style="2" customWidth="1"/>
    <col min="10967" max="10967" width="1.85546875" style="2" customWidth="1"/>
    <col min="10968" max="11213" width="11.42578125" style="2"/>
    <col min="11214" max="11214" width="2" style="2" customWidth="1"/>
    <col min="11215" max="11215" width="11.7109375" style="2" customWidth="1"/>
    <col min="11216" max="11216" width="24.7109375" style="2" customWidth="1"/>
    <col min="11217" max="11217" width="15.5703125" style="2" customWidth="1"/>
    <col min="11218" max="11218" width="35.85546875" style="2" customWidth="1"/>
    <col min="11219" max="11219" width="8.140625" style="2" customWidth="1"/>
    <col min="11220" max="11220" width="23.140625" style="2" customWidth="1"/>
    <col min="11221" max="11221" width="17.140625" style="2" customWidth="1"/>
    <col min="11222" max="11222" width="25.7109375" style="2" customWidth="1"/>
    <col min="11223" max="11223" width="1.85546875" style="2" customWidth="1"/>
    <col min="11224" max="11469" width="11.42578125" style="2"/>
    <col min="11470" max="11470" width="2" style="2" customWidth="1"/>
    <col min="11471" max="11471" width="11.7109375" style="2" customWidth="1"/>
    <col min="11472" max="11472" width="24.7109375" style="2" customWidth="1"/>
    <col min="11473" max="11473" width="15.5703125" style="2" customWidth="1"/>
    <col min="11474" max="11474" width="35.85546875" style="2" customWidth="1"/>
    <col min="11475" max="11475" width="8.140625" style="2" customWidth="1"/>
    <col min="11476" max="11476" width="23.140625" style="2" customWidth="1"/>
    <col min="11477" max="11477" width="17.140625" style="2" customWidth="1"/>
    <col min="11478" max="11478" width="25.7109375" style="2" customWidth="1"/>
    <col min="11479" max="11479" width="1.85546875" style="2" customWidth="1"/>
    <col min="11480" max="11725" width="11.42578125" style="2"/>
    <col min="11726" max="11726" width="2" style="2" customWidth="1"/>
    <col min="11727" max="11727" width="11.7109375" style="2" customWidth="1"/>
    <col min="11728" max="11728" width="24.7109375" style="2" customWidth="1"/>
    <col min="11729" max="11729" width="15.5703125" style="2" customWidth="1"/>
    <col min="11730" max="11730" width="35.85546875" style="2" customWidth="1"/>
    <col min="11731" max="11731" width="8.140625" style="2" customWidth="1"/>
    <col min="11732" max="11732" width="23.140625" style="2" customWidth="1"/>
    <col min="11733" max="11733" width="17.140625" style="2" customWidth="1"/>
    <col min="11734" max="11734" width="25.7109375" style="2" customWidth="1"/>
    <col min="11735" max="11735" width="1.85546875" style="2" customWidth="1"/>
    <col min="11736" max="11981" width="11.42578125" style="2"/>
    <col min="11982" max="11982" width="2" style="2" customWidth="1"/>
    <col min="11983" max="11983" width="11.7109375" style="2" customWidth="1"/>
    <col min="11984" max="11984" width="24.7109375" style="2" customWidth="1"/>
    <col min="11985" max="11985" width="15.5703125" style="2" customWidth="1"/>
    <col min="11986" max="11986" width="35.85546875" style="2" customWidth="1"/>
    <col min="11987" max="11987" width="8.140625" style="2" customWidth="1"/>
    <col min="11988" max="11988" width="23.140625" style="2" customWidth="1"/>
    <col min="11989" max="11989" width="17.140625" style="2" customWidth="1"/>
    <col min="11990" max="11990" width="25.7109375" style="2" customWidth="1"/>
    <col min="11991" max="11991" width="1.85546875" style="2" customWidth="1"/>
    <col min="11992" max="12237" width="11.42578125" style="2"/>
    <col min="12238" max="12238" width="2" style="2" customWidth="1"/>
    <col min="12239" max="12239" width="11.7109375" style="2" customWidth="1"/>
    <col min="12240" max="12240" width="24.7109375" style="2" customWidth="1"/>
    <col min="12241" max="12241" width="15.5703125" style="2" customWidth="1"/>
    <col min="12242" max="12242" width="35.85546875" style="2" customWidth="1"/>
    <col min="12243" max="12243" width="8.140625" style="2" customWidth="1"/>
    <col min="12244" max="12244" width="23.140625" style="2" customWidth="1"/>
    <col min="12245" max="12245" width="17.140625" style="2" customWidth="1"/>
    <col min="12246" max="12246" width="25.7109375" style="2" customWidth="1"/>
    <col min="12247" max="12247" width="1.85546875" style="2" customWidth="1"/>
    <col min="12248" max="12493" width="11.42578125" style="2"/>
    <col min="12494" max="12494" width="2" style="2" customWidth="1"/>
    <col min="12495" max="12495" width="11.7109375" style="2" customWidth="1"/>
    <col min="12496" max="12496" width="24.7109375" style="2" customWidth="1"/>
    <col min="12497" max="12497" width="15.5703125" style="2" customWidth="1"/>
    <col min="12498" max="12498" width="35.85546875" style="2" customWidth="1"/>
    <col min="12499" max="12499" width="8.140625" style="2" customWidth="1"/>
    <col min="12500" max="12500" width="23.140625" style="2" customWidth="1"/>
    <col min="12501" max="12501" width="17.140625" style="2" customWidth="1"/>
    <col min="12502" max="12502" width="25.7109375" style="2" customWidth="1"/>
    <col min="12503" max="12503" width="1.85546875" style="2" customWidth="1"/>
    <col min="12504" max="12749" width="11.42578125" style="2"/>
    <col min="12750" max="12750" width="2" style="2" customWidth="1"/>
    <col min="12751" max="12751" width="11.7109375" style="2" customWidth="1"/>
    <col min="12752" max="12752" width="24.7109375" style="2" customWidth="1"/>
    <col min="12753" max="12753" width="15.5703125" style="2" customWidth="1"/>
    <col min="12754" max="12754" width="35.85546875" style="2" customWidth="1"/>
    <col min="12755" max="12755" width="8.140625" style="2" customWidth="1"/>
    <col min="12756" max="12756" width="23.140625" style="2" customWidth="1"/>
    <col min="12757" max="12757" width="17.140625" style="2" customWidth="1"/>
    <col min="12758" max="12758" width="25.7109375" style="2" customWidth="1"/>
    <col min="12759" max="12759" width="1.85546875" style="2" customWidth="1"/>
    <col min="12760" max="13005" width="11.42578125" style="2"/>
    <col min="13006" max="13006" width="2" style="2" customWidth="1"/>
    <col min="13007" max="13007" width="11.7109375" style="2" customWidth="1"/>
    <col min="13008" max="13008" width="24.7109375" style="2" customWidth="1"/>
    <col min="13009" max="13009" width="15.5703125" style="2" customWidth="1"/>
    <col min="13010" max="13010" width="35.85546875" style="2" customWidth="1"/>
    <col min="13011" max="13011" width="8.140625" style="2" customWidth="1"/>
    <col min="13012" max="13012" width="23.140625" style="2" customWidth="1"/>
    <col min="13013" max="13013" width="17.140625" style="2" customWidth="1"/>
    <col min="13014" max="13014" width="25.7109375" style="2" customWidth="1"/>
    <col min="13015" max="13015" width="1.85546875" style="2" customWidth="1"/>
    <col min="13016" max="13261" width="11.42578125" style="2"/>
    <col min="13262" max="13262" width="2" style="2" customWidth="1"/>
    <col min="13263" max="13263" width="11.7109375" style="2" customWidth="1"/>
    <col min="13264" max="13264" width="24.7109375" style="2" customWidth="1"/>
    <col min="13265" max="13265" width="15.5703125" style="2" customWidth="1"/>
    <col min="13266" max="13266" width="35.85546875" style="2" customWidth="1"/>
    <col min="13267" max="13267" width="8.140625" style="2" customWidth="1"/>
    <col min="13268" max="13268" width="23.140625" style="2" customWidth="1"/>
    <col min="13269" max="13269" width="17.140625" style="2" customWidth="1"/>
    <col min="13270" max="13270" width="25.7109375" style="2" customWidth="1"/>
    <col min="13271" max="13271" width="1.85546875" style="2" customWidth="1"/>
    <col min="13272" max="13517" width="11.42578125" style="2"/>
    <col min="13518" max="13518" width="2" style="2" customWidth="1"/>
    <col min="13519" max="13519" width="11.7109375" style="2" customWidth="1"/>
    <col min="13520" max="13520" width="24.7109375" style="2" customWidth="1"/>
    <col min="13521" max="13521" width="15.5703125" style="2" customWidth="1"/>
    <col min="13522" max="13522" width="35.85546875" style="2" customWidth="1"/>
    <col min="13523" max="13523" width="8.140625" style="2" customWidth="1"/>
    <col min="13524" max="13524" width="23.140625" style="2" customWidth="1"/>
    <col min="13525" max="13525" width="17.140625" style="2" customWidth="1"/>
    <col min="13526" max="13526" width="25.7109375" style="2" customWidth="1"/>
    <col min="13527" max="13527" width="1.85546875" style="2" customWidth="1"/>
    <col min="13528" max="13773" width="11.42578125" style="2"/>
    <col min="13774" max="13774" width="2" style="2" customWidth="1"/>
    <col min="13775" max="13775" width="11.7109375" style="2" customWidth="1"/>
    <col min="13776" max="13776" width="24.7109375" style="2" customWidth="1"/>
    <col min="13777" max="13777" width="15.5703125" style="2" customWidth="1"/>
    <col min="13778" max="13778" width="35.85546875" style="2" customWidth="1"/>
    <col min="13779" max="13779" width="8.140625" style="2" customWidth="1"/>
    <col min="13780" max="13780" width="23.140625" style="2" customWidth="1"/>
    <col min="13781" max="13781" width="17.140625" style="2" customWidth="1"/>
    <col min="13782" max="13782" width="25.7109375" style="2" customWidth="1"/>
    <col min="13783" max="13783" width="1.85546875" style="2" customWidth="1"/>
    <col min="13784" max="14029" width="11.42578125" style="2"/>
    <col min="14030" max="14030" width="2" style="2" customWidth="1"/>
    <col min="14031" max="14031" width="11.7109375" style="2" customWidth="1"/>
    <col min="14032" max="14032" width="24.7109375" style="2" customWidth="1"/>
    <col min="14033" max="14033" width="15.5703125" style="2" customWidth="1"/>
    <col min="14034" max="14034" width="35.85546875" style="2" customWidth="1"/>
    <col min="14035" max="14035" width="8.140625" style="2" customWidth="1"/>
    <col min="14036" max="14036" width="23.140625" style="2" customWidth="1"/>
    <col min="14037" max="14037" width="17.140625" style="2" customWidth="1"/>
    <col min="14038" max="14038" width="25.7109375" style="2" customWidth="1"/>
    <col min="14039" max="14039" width="1.85546875" style="2" customWidth="1"/>
    <col min="14040" max="14285" width="11.42578125" style="2"/>
    <col min="14286" max="14286" width="2" style="2" customWidth="1"/>
    <col min="14287" max="14287" width="11.7109375" style="2" customWidth="1"/>
    <col min="14288" max="14288" width="24.7109375" style="2" customWidth="1"/>
    <col min="14289" max="14289" width="15.5703125" style="2" customWidth="1"/>
    <col min="14290" max="14290" width="35.85546875" style="2" customWidth="1"/>
    <col min="14291" max="14291" width="8.140625" style="2" customWidth="1"/>
    <col min="14292" max="14292" width="23.140625" style="2" customWidth="1"/>
    <col min="14293" max="14293" width="17.140625" style="2" customWidth="1"/>
    <col min="14294" max="14294" width="25.7109375" style="2" customWidth="1"/>
    <col min="14295" max="14295" width="1.85546875" style="2" customWidth="1"/>
    <col min="14296" max="14541" width="11.42578125" style="2"/>
    <col min="14542" max="14542" width="2" style="2" customWidth="1"/>
    <col min="14543" max="14543" width="11.7109375" style="2" customWidth="1"/>
    <col min="14544" max="14544" width="24.7109375" style="2" customWidth="1"/>
    <col min="14545" max="14545" width="15.5703125" style="2" customWidth="1"/>
    <col min="14546" max="14546" width="35.85546875" style="2" customWidth="1"/>
    <col min="14547" max="14547" width="8.140625" style="2" customWidth="1"/>
    <col min="14548" max="14548" width="23.140625" style="2" customWidth="1"/>
    <col min="14549" max="14549" width="17.140625" style="2" customWidth="1"/>
    <col min="14550" max="14550" width="25.7109375" style="2" customWidth="1"/>
    <col min="14551" max="14551" width="1.85546875" style="2" customWidth="1"/>
    <col min="14552" max="14797" width="11.42578125" style="2"/>
    <col min="14798" max="14798" width="2" style="2" customWidth="1"/>
    <col min="14799" max="14799" width="11.7109375" style="2" customWidth="1"/>
    <col min="14800" max="14800" width="24.7109375" style="2" customWidth="1"/>
    <col min="14801" max="14801" width="15.5703125" style="2" customWidth="1"/>
    <col min="14802" max="14802" width="35.85546875" style="2" customWidth="1"/>
    <col min="14803" max="14803" width="8.140625" style="2" customWidth="1"/>
    <col min="14804" max="14804" width="23.140625" style="2" customWidth="1"/>
    <col min="14805" max="14805" width="17.140625" style="2" customWidth="1"/>
    <col min="14806" max="14806" width="25.7109375" style="2" customWidth="1"/>
    <col min="14807" max="14807" width="1.85546875" style="2" customWidth="1"/>
    <col min="14808" max="15053" width="11.42578125" style="2"/>
    <col min="15054" max="15054" width="2" style="2" customWidth="1"/>
    <col min="15055" max="15055" width="11.7109375" style="2" customWidth="1"/>
    <col min="15056" max="15056" width="24.7109375" style="2" customWidth="1"/>
    <col min="15057" max="15057" width="15.5703125" style="2" customWidth="1"/>
    <col min="15058" max="15058" width="35.85546875" style="2" customWidth="1"/>
    <col min="15059" max="15059" width="8.140625" style="2" customWidth="1"/>
    <col min="15060" max="15060" width="23.140625" style="2" customWidth="1"/>
    <col min="15061" max="15061" width="17.140625" style="2" customWidth="1"/>
    <col min="15062" max="15062" width="25.7109375" style="2" customWidth="1"/>
    <col min="15063" max="15063" width="1.85546875" style="2" customWidth="1"/>
    <col min="15064" max="15309" width="11.42578125" style="2"/>
    <col min="15310" max="15310" width="2" style="2" customWidth="1"/>
    <col min="15311" max="15311" width="11.7109375" style="2" customWidth="1"/>
    <col min="15312" max="15312" width="24.7109375" style="2" customWidth="1"/>
    <col min="15313" max="15313" width="15.5703125" style="2" customWidth="1"/>
    <col min="15314" max="15314" width="35.85546875" style="2" customWidth="1"/>
    <col min="15315" max="15315" width="8.140625" style="2" customWidth="1"/>
    <col min="15316" max="15316" width="23.140625" style="2" customWidth="1"/>
    <col min="15317" max="15317" width="17.140625" style="2" customWidth="1"/>
    <col min="15318" max="15318" width="25.7109375" style="2" customWidth="1"/>
    <col min="15319" max="15319" width="1.85546875" style="2" customWidth="1"/>
    <col min="15320" max="15565" width="11.42578125" style="2"/>
    <col min="15566" max="15566" width="2" style="2" customWidth="1"/>
    <col min="15567" max="15567" width="11.7109375" style="2" customWidth="1"/>
    <col min="15568" max="15568" width="24.7109375" style="2" customWidth="1"/>
    <col min="15569" max="15569" width="15.5703125" style="2" customWidth="1"/>
    <col min="15570" max="15570" width="35.85546875" style="2" customWidth="1"/>
    <col min="15571" max="15571" width="8.140625" style="2" customWidth="1"/>
    <col min="15572" max="15572" width="23.140625" style="2" customWidth="1"/>
    <col min="15573" max="15573" width="17.140625" style="2" customWidth="1"/>
    <col min="15574" max="15574" width="25.7109375" style="2" customWidth="1"/>
    <col min="15575" max="15575" width="1.85546875" style="2" customWidth="1"/>
    <col min="15576" max="15821" width="11.42578125" style="2"/>
    <col min="15822" max="15822" width="2" style="2" customWidth="1"/>
    <col min="15823" max="15823" width="11.7109375" style="2" customWidth="1"/>
    <col min="15824" max="15824" width="24.7109375" style="2" customWidth="1"/>
    <col min="15825" max="15825" width="15.5703125" style="2" customWidth="1"/>
    <col min="15826" max="15826" width="35.85546875" style="2" customWidth="1"/>
    <col min="15827" max="15827" width="8.140625" style="2" customWidth="1"/>
    <col min="15828" max="15828" width="23.140625" style="2" customWidth="1"/>
    <col min="15829" max="15829" width="17.140625" style="2" customWidth="1"/>
    <col min="15830" max="15830" width="25.7109375" style="2" customWidth="1"/>
    <col min="15831" max="15831" width="1.85546875" style="2" customWidth="1"/>
    <col min="15832" max="16077" width="11.42578125" style="2"/>
    <col min="16078" max="16078" width="2" style="2" customWidth="1"/>
    <col min="16079" max="16079" width="11.7109375" style="2" customWidth="1"/>
    <col min="16080" max="16080" width="24.7109375" style="2" customWidth="1"/>
    <col min="16081" max="16081" width="15.5703125" style="2" customWidth="1"/>
    <col min="16082" max="16082" width="35.85546875" style="2" customWidth="1"/>
    <col min="16083" max="16083" width="8.140625" style="2" customWidth="1"/>
    <col min="16084" max="16084" width="23.140625" style="2" customWidth="1"/>
    <col min="16085" max="16085" width="17.140625" style="2" customWidth="1"/>
    <col min="16086" max="16086" width="25.7109375" style="2" customWidth="1"/>
    <col min="16087" max="16087" width="1.85546875" style="2" customWidth="1"/>
    <col min="16088" max="16375" width="11.42578125" style="2"/>
    <col min="16376" max="16384" width="11.42578125" style="2" customWidth="1"/>
  </cols>
  <sheetData>
    <row r="1" spans="2:7" customFormat="1" ht="15" x14ac:dyDescent="0.25"/>
    <row r="2" spans="2:7" customFormat="1" ht="15" x14ac:dyDescent="0.25"/>
    <row r="3" spans="2:7" customFormat="1" ht="15" x14ac:dyDescent="0.25"/>
    <row r="4" spans="2:7" customFormat="1" ht="15" x14ac:dyDescent="0.25"/>
    <row r="5" spans="2:7" customFormat="1" ht="15" x14ac:dyDescent="0.25"/>
    <row r="6" spans="2:7" customFormat="1" ht="15" x14ac:dyDescent="0.25"/>
    <row r="7" spans="2:7" customFormat="1" ht="15" x14ac:dyDescent="0.25"/>
    <row r="8" spans="2:7" customFormat="1" ht="15" x14ac:dyDescent="0.25"/>
    <row r="9" spans="2:7" customFormat="1" ht="17.25" x14ac:dyDescent="0.35">
      <c r="B9" s="226" t="s">
        <v>218</v>
      </c>
      <c r="C9" s="226"/>
      <c r="D9" s="226"/>
      <c r="E9" s="226"/>
      <c r="F9" s="226"/>
      <c r="G9" s="226"/>
    </row>
    <row r="10" spans="2:7" customFormat="1" ht="17.25" x14ac:dyDescent="0.35">
      <c r="B10" s="226" t="s">
        <v>0</v>
      </c>
      <c r="C10" s="226"/>
      <c r="D10" s="226"/>
      <c r="E10" s="226"/>
      <c r="F10" s="226"/>
      <c r="G10" s="226"/>
    </row>
    <row r="11" spans="2:7" customFormat="1" ht="17.25" x14ac:dyDescent="0.35">
      <c r="B11" s="226" t="s">
        <v>204</v>
      </c>
      <c r="C11" s="226"/>
      <c r="D11" s="226"/>
      <c r="E11" s="226"/>
      <c r="F11" s="226"/>
      <c r="G11" s="226"/>
    </row>
    <row r="12" spans="2:7" customFormat="1" ht="17.25" x14ac:dyDescent="0.35">
      <c r="B12" s="226" t="s">
        <v>267</v>
      </c>
      <c r="C12" s="226"/>
      <c r="D12" s="226"/>
      <c r="E12" s="226"/>
      <c r="F12" s="226"/>
      <c r="G12" s="226"/>
    </row>
    <row r="13" spans="2:7" ht="17.25" x14ac:dyDescent="0.35">
      <c r="B13" s="27"/>
      <c r="C13" s="27"/>
      <c r="D13" s="27"/>
      <c r="E13" s="27"/>
      <c r="F13" s="27"/>
      <c r="G13" s="27"/>
    </row>
    <row r="14" spans="2:7" ht="17.25" thickBot="1" x14ac:dyDescent="0.35"/>
    <row r="15" spans="2:7" ht="18" thickBot="1" x14ac:dyDescent="0.4">
      <c r="B15" s="28" t="s">
        <v>2</v>
      </c>
      <c r="C15" s="29" t="s">
        <v>196</v>
      </c>
      <c r="D15" s="30" t="s">
        <v>197</v>
      </c>
      <c r="E15" s="30" t="s">
        <v>1</v>
      </c>
      <c r="F15" s="31" t="s">
        <v>198</v>
      </c>
      <c r="G15" s="32" t="s">
        <v>199</v>
      </c>
    </row>
    <row r="16" spans="2:7" ht="34.5" customHeight="1" x14ac:dyDescent="0.3">
      <c r="B16" s="131" t="s">
        <v>5</v>
      </c>
      <c r="C16" s="132">
        <v>41298</v>
      </c>
      <c r="D16" s="133" t="s">
        <v>3</v>
      </c>
      <c r="E16" s="134" t="s">
        <v>4</v>
      </c>
      <c r="F16" s="60">
        <v>54885.4</v>
      </c>
      <c r="G16" s="135"/>
    </row>
    <row r="17" spans="2:7" ht="34.5" customHeight="1" x14ac:dyDescent="0.3">
      <c r="B17" s="136" t="s">
        <v>8</v>
      </c>
      <c r="C17" s="137">
        <v>41410</v>
      </c>
      <c r="D17" s="138" t="s">
        <v>6</v>
      </c>
      <c r="E17" s="139" t="s">
        <v>7</v>
      </c>
      <c r="F17" s="61">
        <v>453295.58</v>
      </c>
      <c r="G17" s="140"/>
    </row>
    <row r="18" spans="2:7" ht="34.5" customHeight="1" x14ac:dyDescent="0.3">
      <c r="B18" s="141" t="s">
        <v>10</v>
      </c>
      <c r="C18" s="142">
        <v>41484</v>
      </c>
      <c r="D18" s="143" t="s">
        <v>9</v>
      </c>
      <c r="E18" s="144" t="s">
        <v>4</v>
      </c>
      <c r="F18" s="33">
        <v>582796.1</v>
      </c>
      <c r="G18" s="140"/>
    </row>
    <row r="19" spans="2:7" ht="34.5" customHeight="1" x14ac:dyDescent="0.3">
      <c r="B19" s="141" t="s">
        <v>12</v>
      </c>
      <c r="C19" s="145">
        <v>41548</v>
      </c>
      <c r="D19" s="143" t="s">
        <v>11</v>
      </c>
      <c r="E19" s="144" t="s">
        <v>4</v>
      </c>
      <c r="F19" s="34">
        <v>130508</v>
      </c>
      <c r="G19" s="140"/>
    </row>
    <row r="20" spans="2:7" ht="34.5" customHeight="1" x14ac:dyDescent="0.3">
      <c r="B20" s="141" t="s">
        <v>14</v>
      </c>
      <c r="C20" s="142">
        <v>41576</v>
      </c>
      <c r="D20" s="143" t="s">
        <v>13</v>
      </c>
      <c r="E20" s="144" t="s">
        <v>4</v>
      </c>
      <c r="F20" s="34">
        <v>175973.4</v>
      </c>
      <c r="G20" s="140"/>
    </row>
    <row r="21" spans="2:7" ht="34.5" customHeight="1" x14ac:dyDescent="0.3">
      <c r="B21" s="141" t="s">
        <v>17</v>
      </c>
      <c r="C21" s="142">
        <v>41729</v>
      </c>
      <c r="D21" s="143" t="s">
        <v>15</v>
      </c>
      <c r="E21" s="144" t="s">
        <v>16</v>
      </c>
      <c r="F21" s="33">
        <v>113073.5</v>
      </c>
      <c r="G21" s="140"/>
    </row>
    <row r="22" spans="2:7" ht="34.5" customHeight="1" x14ac:dyDescent="0.3">
      <c r="B22" s="141" t="s">
        <v>19</v>
      </c>
      <c r="C22" s="142">
        <v>41976</v>
      </c>
      <c r="D22" s="143" t="s">
        <v>18</v>
      </c>
      <c r="E22" s="144" t="s">
        <v>4</v>
      </c>
      <c r="F22" s="34">
        <v>10856</v>
      </c>
      <c r="G22" s="140"/>
    </row>
    <row r="23" spans="2:7" ht="34.5" customHeight="1" x14ac:dyDescent="0.3">
      <c r="B23" s="141" t="s">
        <v>22</v>
      </c>
      <c r="C23" s="142">
        <v>42037</v>
      </c>
      <c r="D23" s="144" t="s">
        <v>20</v>
      </c>
      <c r="E23" s="144" t="s">
        <v>21</v>
      </c>
      <c r="F23" s="33">
        <v>476468.9</v>
      </c>
      <c r="G23" s="140"/>
    </row>
    <row r="24" spans="2:7" ht="34.5" customHeight="1" x14ac:dyDescent="0.3">
      <c r="B24" s="141" t="s">
        <v>24</v>
      </c>
      <c r="C24" s="142">
        <v>42125</v>
      </c>
      <c r="D24" s="143" t="s">
        <v>23</v>
      </c>
      <c r="E24" s="144" t="s">
        <v>4</v>
      </c>
      <c r="F24" s="33">
        <v>595720.64</v>
      </c>
      <c r="G24" s="140"/>
    </row>
    <row r="25" spans="2:7" ht="34.5" customHeight="1" x14ac:dyDescent="0.3">
      <c r="B25" s="141" t="s">
        <v>26</v>
      </c>
      <c r="C25" s="145">
        <v>42208</v>
      </c>
      <c r="D25" s="143" t="s">
        <v>25</v>
      </c>
      <c r="E25" s="144" t="s">
        <v>4</v>
      </c>
      <c r="F25" s="34">
        <v>593000</v>
      </c>
      <c r="G25" s="140"/>
    </row>
    <row r="26" spans="2:7" ht="34.5" customHeight="1" x14ac:dyDescent="0.3">
      <c r="B26" s="141" t="s">
        <v>28</v>
      </c>
      <c r="C26" s="142">
        <v>42248</v>
      </c>
      <c r="D26" s="143" t="s">
        <v>27</v>
      </c>
      <c r="E26" s="144" t="s">
        <v>4</v>
      </c>
      <c r="F26" s="33">
        <v>269394.2</v>
      </c>
      <c r="G26" s="140"/>
    </row>
    <row r="27" spans="2:7" ht="34.5" customHeight="1" x14ac:dyDescent="0.3">
      <c r="B27" s="141" t="s">
        <v>31</v>
      </c>
      <c r="C27" s="142">
        <v>42338</v>
      </c>
      <c r="D27" s="143" t="s">
        <v>29</v>
      </c>
      <c r="E27" s="144" t="s">
        <v>30</v>
      </c>
      <c r="F27" s="35">
        <v>2242000</v>
      </c>
      <c r="G27" s="140"/>
    </row>
    <row r="28" spans="2:7" ht="34.5" customHeight="1" x14ac:dyDescent="0.3">
      <c r="B28" s="141" t="s">
        <v>33</v>
      </c>
      <c r="C28" s="146">
        <v>42353</v>
      </c>
      <c r="D28" s="143" t="s">
        <v>32</v>
      </c>
      <c r="E28" s="139" t="s">
        <v>4</v>
      </c>
      <c r="F28" s="36">
        <v>137352</v>
      </c>
      <c r="G28" s="140"/>
    </row>
    <row r="29" spans="2:7" ht="34.5" customHeight="1" x14ac:dyDescent="0.3">
      <c r="B29" s="141" t="s">
        <v>34</v>
      </c>
      <c r="C29" s="146">
        <v>42356</v>
      </c>
      <c r="D29" s="143" t="s">
        <v>32</v>
      </c>
      <c r="E29" s="139" t="s">
        <v>4</v>
      </c>
      <c r="F29" s="36">
        <v>104430</v>
      </c>
      <c r="G29" s="140"/>
    </row>
    <row r="30" spans="2:7" ht="34.5" customHeight="1" x14ac:dyDescent="0.3">
      <c r="B30" s="141" t="s">
        <v>35</v>
      </c>
      <c r="C30" s="146">
        <v>42360</v>
      </c>
      <c r="D30" s="143" t="s">
        <v>32</v>
      </c>
      <c r="E30" s="139" t="s">
        <v>4</v>
      </c>
      <c r="F30" s="36">
        <v>53996.800000000003</v>
      </c>
      <c r="G30" s="140"/>
    </row>
    <row r="31" spans="2:7" ht="34.5" customHeight="1" x14ac:dyDescent="0.3">
      <c r="B31" s="141" t="s">
        <v>36</v>
      </c>
      <c r="C31" s="146">
        <v>42360</v>
      </c>
      <c r="D31" s="143" t="s">
        <v>32</v>
      </c>
      <c r="E31" s="139" t="s">
        <v>4</v>
      </c>
      <c r="F31" s="36">
        <v>73301.600000000006</v>
      </c>
      <c r="G31" s="140"/>
    </row>
    <row r="32" spans="2:7" ht="34.5" customHeight="1" x14ac:dyDescent="0.3">
      <c r="B32" s="141" t="s">
        <v>37</v>
      </c>
      <c r="C32" s="146">
        <v>42366</v>
      </c>
      <c r="D32" s="143" t="s">
        <v>32</v>
      </c>
      <c r="E32" s="139" t="s">
        <v>4</v>
      </c>
      <c r="F32" s="36">
        <v>8572.7000000000007</v>
      </c>
      <c r="G32" s="140"/>
    </row>
    <row r="33" spans="2:7" ht="34.5" customHeight="1" x14ac:dyDescent="0.3">
      <c r="B33" s="141" t="s">
        <v>41</v>
      </c>
      <c r="C33" s="142">
        <v>42368</v>
      </c>
      <c r="D33" s="144" t="s">
        <v>40</v>
      </c>
      <c r="E33" s="139" t="s">
        <v>4</v>
      </c>
      <c r="F33" s="36">
        <v>87497</v>
      </c>
      <c r="G33" s="140"/>
    </row>
    <row r="34" spans="2:7" ht="34.5" customHeight="1" x14ac:dyDescent="0.3">
      <c r="B34" s="141" t="s">
        <v>38</v>
      </c>
      <c r="C34" s="146">
        <v>42368</v>
      </c>
      <c r="D34" s="143" t="s">
        <v>32</v>
      </c>
      <c r="E34" s="139" t="s">
        <v>4</v>
      </c>
      <c r="F34" s="36">
        <v>18325.400000000001</v>
      </c>
      <c r="G34" s="140"/>
    </row>
    <row r="35" spans="2:7" ht="34.5" customHeight="1" x14ac:dyDescent="0.3">
      <c r="B35" s="141" t="s">
        <v>39</v>
      </c>
      <c r="C35" s="146">
        <v>42368</v>
      </c>
      <c r="D35" s="143" t="s">
        <v>32</v>
      </c>
      <c r="E35" s="139" t="s">
        <v>4</v>
      </c>
      <c r="F35" s="36">
        <v>7198</v>
      </c>
      <c r="G35" s="140"/>
    </row>
    <row r="36" spans="2:7" ht="34.5" customHeight="1" x14ac:dyDescent="0.3">
      <c r="B36" s="141" t="s">
        <v>44</v>
      </c>
      <c r="C36" s="145">
        <v>42401</v>
      </c>
      <c r="D36" s="143" t="s">
        <v>42</v>
      </c>
      <c r="E36" s="139" t="s">
        <v>43</v>
      </c>
      <c r="F36" s="36">
        <v>25000</v>
      </c>
      <c r="G36" s="140"/>
    </row>
    <row r="37" spans="2:7" ht="34.5" customHeight="1" x14ac:dyDescent="0.3">
      <c r="B37" s="141" t="s">
        <v>50</v>
      </c>
      <c r="C37" s="145">
        <v>42409</v>
      </c>
      <c r="D37" s="143" t="s">
        <v>42</v>
      </c>
      <c r="E37" s="144" t="s">
        <v>43</v>
      </c>
      <c r="F37" s="36">
        <v>25000</v>
      </c>
      <c r="G37" s="140"/>
    </row>
    <row r="38" spans="2:7" ht="34.5" customHeight="1" x14ac:dyDescent="0.3">
      <c r="B38" s="141" t="s">
        <v>46</v>
      </c>
      <c r="C38" s="145">
        <v>42409</v>
      </c>
      <c r="D38" s="143" t="s">
        <v>45</v>
      </c>
      <c r="E38" s="144" t="s">
        <v>4</v>
      </c>
      <c r="F38" s="37">
        <v>440871.6</v>
      </c>
      <c r="G38" s="140"/>
    </row>
    <row r="39" spans="2:7" ht="34.5" customHeight="1" x14ac:dyDescent="0.3">
      <c r="B39" s="141" t="s">
        <v>47</v>
      </c>
      <c r="C39" s="145">
        <v>42409</v>
      </c>
      <c r="D39" s="143" t="s">
        <v>45</v>
      </c>
      <c r="E39" s="144" t="s">
        <v>4</v>
      </c>
      <c r="F39" s="37">
        <v>1580049.5</v>
      </c>
      <c r="G39" s="140"/>
    </row>
    <row r="40" spans="2:7" ht="34.5" customHeight="1" x14ac:dyDescent="0.3">
      <c r="B40" s="141" t="s">
        <v>5</v>
      </c>
      <c r="C40" s="145">
        <v>42409</v>
      </c>
      <c r="D40" s="143" t="s">
        <v>45</v>
      </c>
      <c r="E40" s="144" t="s">
        <v>4</v>
      </c>
      <c r="F40" s="37">
        <v>879713.6</v>
      </c>
      <c r="G40" s="140"/>
    </row>
    <row r="41" spans="2:7" ht="34.5" customHeight="1" x14ac:dyDescent="0.3">
      <c r="B41" s="141" t="s">
        <v>48</v>
      </c>
      <c r="C41" s="145">
        <v>42409</v>
      </c>
      <c r="D41" s="143" t="s">
        <v>45</v>
      </c>
      <c r="E41" s="144" t="s">
        <v>4</v>
      </c>
      <c r="F41" s="37">
        <v>355770</v>
      </c>
      <c r="G41" s="140"/>
    </row>
    <row r="42" spans="2:7" ht="34.5" customHeight="1" x14ac:dyDescent="0.3">
      <c r="B42" s="141" t="s">
        <v>49</v>
      </c>
      <c r="C42" s="145">
        <v>42409</v>
      </c>
      <c r="D42" s="143" t="s">
        <v>45</v>
      </c>
      <c r="E42" s="144" t="s">
        <v>4</v>
      </c>
      <c r="F42" s="37">
        <v>323054.5</v>
      </c>
      <c r="G42" s="140"/>
    </row>
    <row r="43" spans="2:7" ht="34.5" customHeight="1" x14ac:dyDescent="0.3">
      <c r="B43" s="141" t="s">
        <v>52</v>
      </c>
      <c r="C43" s="145">
        <v>42410</v>
      </c>
      <c r="D43" s="143" t="s">
        <v>51</v>
      </c>
      <c r="E43" s="144" t="s">
        <v>4</v>
      </c>
      <c r="F43" s="36">
        <v>650850.30000000005</v>
      </c>
      <c r="G43" s="140"/>
    </row>
    <row r="44" spans="2:7" ht="34.5" customHeight="1" x14ac:dyDescent="0.3">
      <c r="B44" s="141" t="s">
        <v>53</v>
      </c>
      <c r="C44" s="145">
        <v>42426</v>
      </c>
      <c r="D44" s="143" t="s">
        <v>45</v>
      </c>
      <c r="E44" s="144" t="s">
        <v>4</v>
      </c>
      <c r="F44" s="37">
        <v>134668.68</v>
      </c>
      <c r="G44" s="140"/>
    </row>
    <row r="45" spans="2:7" ht="34.5" customHeight="1" x14ac:dyDescent="0.3">
      <c r="B45" s="141" t="s">
        <v>54</v>
      </c>
      <c r="C45" s="142">
        <v>42429</v>
      </c>
      <c r="D45" s="144" t="s">
        <v>40</v>
      </c>
      <c r="E45" s="144" t="s">
        <v>4</v>
      </c>
      <c r="F45" s="34">
        <v>69797</v>
      </c>
      <c r="G45" s="140"/>
    </row>
    <row r="46" spans="2:7" ht="34.5" customHeight="1" x14ac:dyDescent="0.3">
      <c r="B46" s="38" t="s">
        <v>56</v>
      </c>
      <c r="C46" s="142">
        <v>42432</v>
      </c>
      <c r="D46" s="143" t="s">
        <v>55</v>
      </c>
      <c r="E46" s="144" t="s">
        <v>4</v>
      </c>
      <c r="F46" s="35">
        <v>1127136</v>
      </c>
      <c r="G46" s="140"/>
    </row>
    <row r="47" spans="2:7" ht="34.5" customHeight="1" x14ac:dyDescent="0.3">
      <c r="B47" s="141" t="s">
        <v>57</v>
      </c>
      <c r="C47" s="145">
        <v>42433</v>
      </c>
      <c r="D47" s="143" t="s">
        <v>45</v>
      </c>
      <c r="E47" s="144" t="s">
        <v>4</v>
      </c>
      <c r="F47" s="37">
        <v>547520</v>
      </c>
      <c r="G47" s="140"/>
    </row>
    <row r="48" spans="2:7" ht="34.5" customHeight="1" x14ac:dyDescent="0.3">
      <c r="B48" s="141" t="s">
        <v>58</v>
      </c>
      <c r="C48" s="145">
        <v>42438</v>
      </c>
      <c r="D48" s="143" t="s">
        <v>45</v>
      </c>
      <c r="E48" s="144" t="s">
        <v>4</v>
      </c>
      <c r="F48" s="37">
        <v>557506.93000000005</v>
      </c>
      <c r="G48" s="140"/>
    </row>
    <row r="49" spans="2:7" ht="34.5" customHeight="1" x14ac:dyDescent="0.3">
      <c r="B49" s="141" t="s">
        <v>59</v>
      </c>
      <c r="C49" s="145">
        <v>42438</v>
      </c>
      <c r="D49" s="143" t="s">
        <v>45</v>
      </c>
      <c r="E49" s="144" t="s">
        <v>4</v>
      </c>
      <c r="F49" s="37">
        <v>609880.05000000005</v>
      </c>
      <c r="G49" s="140"/>
    </row>
    <row r="50" spans="2:7" ht="34.5" customHeight="1" x14ac:dyDescent="0.3">
      <c r="B50" s="141" t="s">
        <v>60</v>
      </c>
      <c r="C50" s="145">
        <v>42438</v>
      </c>
      <c r="D50" s="143" t="s">
        <v>45</v>
      </c>
      <c r="E50" s="144" t="s">
        <v>4</v>
      </c>
      <c r="F50" s="37">
        <v>674665</v>
      </c>
      <c r="G50" s="140"/>
    </row>
    <row r="51" spans="2:7" ht="34.5" customHeight="1" x14ac:dyDescent="0.3">
      <c r="B51" s="141" t="s">
        <v>61</v>
      </c>
      <c r="C51" s="145">
        <v>42438</v>
      </c>
      <c r="D51" s="143" t="s">
        <v>45</v>
      </c>
      <c r="E51" s="144" t="s">
        <v>4</v>
      </c>
      <c r="F51" s="37">
        <v>258502.6</v>
      </c>
      <c r="G51" s="140"/>
    </row>
    <row r="52" spans="2:7" ht="30" customHeight="1" x14ac:dyDescent="0.3">
      <c r="B52" s="141" t="s">
        <v>62</v>
      </c>
      <c r="C52" s="145">
        <v>42447</v>
      </c>
      <c r="D52" s="143" t="s">
        <v>45</v>
      </c>
      <c r="E52" s="144" t="s">
        <v>4</v>
      </c>
      <c r="F52" s="37">
        <v>169920</v>
      </c>
      <c r="G52" s="140"/>
    </row>
    <row r="53" spans="2:7" ht="30" customHeight="1" x14ac:dyDescent="0.3">
      <c r="B53" s="141" t="s">
        <v>63</v>
      </c>
      <c r="C53" s="145">
        <v>42447</v>
      </c>
      <c r="D53" s="143" t="s">
        <v>45</v>
      </c>
      <c r="E53" s="144" t="s">
        <v>4</v>
      </c>
      <c r="F53" s="37">
        <v>477900</v>
      </c>
      <c r="G53" s="140"/>
    </row>
    <row r="54" spans="2:7" ht="30" customHeight="1" x14ac:dyDescent="0.3">
      <c r="B54" s="141" t="s">
        <v>64</v>
      </c>
      <c r="C54" s="145">
        <v>42447</v>
      </c>
      <c r="D54" s="143" t="s">
        <v>45</v>
      </c>
      <c r="E54" s="144" t="s">
        <v>4</v>
      </c>
      <c r="F54" s="37">
        <v>226206</v>
      </c>
      <c r="G54" s="140"/>
    </row>
    <row r="55" spans="2:7" ht="30" customHeight="1" x14ac:dyDescent="0.3">
      <c r="B55" s="141" t="s">
        <v>65</v>
      </c>
      <c r="C55" s="145">
        <v>42447</v>
      </c>
      <c r="D55" s="143" t="s">
        <v>45</v>
      </c>
      <c r="E55" s="144" t="s">
        <v>4</v>
      </c>
      <c r="F55" s="37">
        <v>854314.10100000002</v>
      </c>
      <c r="G55" s="140"/>
    </row>
    <row r="56" spans="2:7" ht="30" customHeight="1" x14ac:dyDescent="0.3">
      <c r="B56" s="141" t="s">
        <v>66</v>
      </c>
      <c r="C56" s="145">
        <v>42447</v>
      </c>
      <c r="D56" s="143" t="s">
        <v>45</v>
      </c>
      <c r="E56" s="144" t="s">
        <v>4</v>
      </c>
      <c r="F56" s="37">
        <v>571592</v>
      </c>
      <c r="G56" s="140"/>
    </row>
    <row r="57" spans="2:7" ht="30" customHeight="1" x14ac:dyDescent="0.3">
      <c r="B57" s="141" t="s">
        <v>67</v>
      </c>
      <c r="C57" s="145">
        <v>42447</v>
      </c>
      <c r="D57" s="143" t="s">
        <v>45</v>
      </c>
      <c r="E57" s="144" t="s">
        <v>4</v>
      </c>
      <c r="F57" s="37">
        <v>697380</v>
      </c>
      <c r="G57" s="140"/>
    </row>
    <row r="58" spans="2:7" ht="30" customHeight="1" x14ac:dyDescent="0.3">
      <c r="B58" s="141" t="s">
        <v>68</v>
      </c>
      <c r="C58" s="145">
        <v>42464</v>
      </c>
      <c r="D58" s="143" t="s">
        <v>45</v>
      </c>
      <c r="E58" s="144" t="s">
        <v>4</v>
      </c>
      <c r="F58" s="37">
        <v>414640.2</v>
      </c>
      <c r="G58" s="140"/>
    </row>
    <row r="59" spans="2:7" ht="30" customHeight="1" x14ac:dyDescent="0.3">
      <c r="B59" s="141" t="s">
        <v>69</v>
      </c>
      <c r="C59" s="145">
        <v>42474</v>
      </c>
      <c r="D59" s="143" t="s">
        <v>45</v>
      </c>
      <c r="E59" s="144" t="s">
        <v>4</v>
      </c>
      <c r="F59" s="39">
        <v>114679.48</v>
      </c>
      <c r="G59" s="140"/>
    </row>
    <row r="60" spans="2:7" ht="30" customHeight="1" x14ac:dyDescent="0.3">
      <c r="B60" s="141" t="s">
        <v>70</v>
      </c>
      <c r="C60" s="145">
        <v>42490</v>
      </c>
      <c r="D60" s="143" t="s">
        <v>45</v>
      </c>
      <c r="E60" s="144" t="s">
        <v>4</v>
      </c>
      <c r="F60" s="37">
        <v>1017750</v>
      </c>
      <c r="G60" s="140"/>
    </row>
    <row r="61" spans="2:7" ht="30" customHeight="1" x14ac:dyDescent="0.3">
      <c r="B61" s="141" t="s">
        <v>71</v>
      </c>
      <c r="C61" s="145">
        <v>42494</v>
      </c>
      <c r="D61" s="143" t="s">
        <v>45</v>
      </c>
      <c r="E61" s="144" t="s">
        <v>4</v>
      </c>
      <c r="F61" s="37">
        <v>142780</v>
      </c>
      <c r="G61" s="140"/>
    </row>
    <row r="62" spans="2:7" ht="30" customHeight="1" x14ac:dyDescent="0.3">
      <c r="B62" s="141" t="s">
        <v>72</v>
      </c>
      <c r="C62" s="145">
        <v>42494</v>
      </c>
      <c r="D62" s="143" t="s">
        <v>45</v>
      </c>
      <c r="E62" s="144" t="s">
        <v>4</v>
      </c>
      <c r="F62" s="37">
        <v>589882</v>
      </c>
      <c r="G62" s="140"/>
    </row>
    <row r="63" spans="2:7" ht="30" customHeight="1" x14ac:dyDescent="0.3">
      <c r="B63" s="141" t="s">
        <v>73</v>
      </c>
      <c r="C63" s="145">
        <v>42494</v>
      </c>
      <c r="D63" s="143" t="s">
        <v>45</v>
      </c>
      <c r="E63" s="144" t="s">
        <v>4</v>
      </c>
      <c r="F63" s="37">
        <v>589882</v>
      </c>
      <c r="G63" s="140"/>
    </row>
    <row r="64" spans="2:7" ht="30" customHeight="1" x14ac:dyDescent="0.3">
      <c r="B64" s="141" t="s">
        <v>74</v>
      </c>
      <c r="C64" s="145">
        <v>42494</v>
      </c>
      <c r="D64" s="143" t="s">
        <v>45</v>
      </c>
      <c r="E64" s="144" t="s">
        <v>4</v>
      </c>
      <c r="F64" s="37">
        <v>1179764</v>
      </c>
      <c r="G64" s="140"/>
    </row>
    <row r="65" spans="2:7" ht="34.5" customHeight="1" x14ac:dyDescent="0.3">
      <c r="B65" s="141" t="s">
        <v>77</v>
      </c>
      <c r="C65" s="145">
        <v>42557</v>
      </c>
      <c r="D65" s="143" t="s">
        <v>75</v>
      </c>
      <c r="E65" s="144" t="s">
        <v>76</v>
      </c>
      <c r="F65" s="36">
        <v>8711.57</v>
      </c>
      <c r="G65" s="140"/>
    </row>
    <row r="66" spans="2:7" ht="34.5" customHeight="1" x14ac:dyDescent="0.3">
      <c r="B66" s="141" t="s">
        <v>79</v>
      </c>
      <c r="C66" s="145">
        <v>42582</v>
      </c>
      <c r="D66" s="143" t="s">
        <v>78</v>
      </c>
      <c r="E66" s="144" t="s">
        <v>21</v>
      </c>
      <c r="F66" s="34">
        <v>720272</v>
      </c>
      <c r="G66" s="140"/>
    </row>
    <row r="67" spans="2:7" ht="30" customHeight="1" x14ac:dyDescent="0.3">
      <c r="B67" s="141" t="s">
        <v>80</v>
      </c>
      <c r="C67" s="145">
        <v>42585</v>
      </c>
      <c r="D67" s="143" t="s">
        <v>45</v>
      </c>
      <c r="E67" s="144" t="s">
        <v>4</v>
      </c>
      <c r="F67" s="37">
        <v>295000</v>
      </c>
      <c r="G67" s="140"/>
    </row>
    <row r="68" spans="2:7" ht="30" customHeight="1" x14ac:dyDescent="0.3">
      <c r="B68" s="141" t="s">
        <v>81</v>
      </c>
      <c r="C68" s="145">
        <v>42608</v>
      </c>
      <c r="D68" s="143" t="s">
        <v>45</v>
      </c>
      <c r="E68" s="144" t="s">
        <v>4</v>
      </c>
      <c r="F68" s="37">
        <v>141835.98000000001</v>
      </c>
      <c r="G68" s="140"/>
    </row>
    <row r="69" spans="2:7" ht="34.5" customHeight="1" x14ac:dyDescent="0.3">
      <c r="B69" s="141" t="s">
        <v>83</v>
      </c>
      <c r="C69" s="142">
        <v>42633</v>
      </c>
      <c r="D69" s="143" t="s">
        <v>82</v>
      </c>
      <c r="E69" s="144" t="s">
        <v>4</v>
      </c>
      <c r="F69" s="35">
        <v>306800</v>
      </c>
      <c r="G69" s="140"/>
    </row>
    <row r="70" spans="2:7" ht="30" customHeight="1" x14ac:dyDescent="0.3">
      <c r="B70" s="141" t="s">
        <v>84</v>
      </c>
      <c r="C70" s="145">
        <v>42641</v>
      </c>
      <c r="D70" s="143" t="s">
        <v>45</v>
      </c>
      <c r="E70" s="144" t="s">
        <v>4</v>
      </c>
      <c r="F70" s="37">
        <v>76772.44</v>
      </c>
      <c r="G70" s="140"/>
    </row>
    <row r="71" spans="2:7" ht="30" customHeight="1" x14ac:dyDescent="0.3">
      <c r="B71" s="141" t="s">
        <v>85</v>
      </c>
      <c r="C71" s="145">
        <v>42685</v>
      </c>
      <c r="D71" s="143" t="s">
        <v>45</v>
      </c>
      <c r="E71" s="144" t="s">
        <v>4</v>
      </c>
      <c r="F71" s="37">
        <v>1808268.64</v>
      </c>
      <c r="G71" s="140"/>
    </row>
    <row r="72" spans="2:7" ht="30" customHeight="1" x14ac:dyDescent="0.3">
      <c r="B72" s="141" t="s">
        <v>86</v>
      </c>
      <c r="C72" s="142">
        <v>42710</v>
      </c>
      <c r="D72" s="144" t="s">
        <v>40</v>
      </c>
      <c r="E72" s="144" t="s">
        <v>4</v>
      </c>
      <c r="F72" s="36">
        <v>20709</v>
      </c>
      <c r="G72" s="140"/>
    </row>
    <row r="73" spans="2:7" ht="30" customHeight="1" x14ac:dyDescent="0.3">
      <c r="B73" s="141" t="s">
        <v>95</v>
      </c>
      <c r="C73" s="145">
        <v>42767</v>
      </c>
      <c r="D73" s="143" t="s">
        <v>45</v>
      </c>
      <c r="E73" s="144" t="s">
        <v>4</v>
      </c>
      <c r="F73" s="37">
        <v>120360</v>
      </c>
      <c r="G73" s="140"/>
    </row>
    <row r="74" spans="2:7" ht="30" customHeight="1" x14ac:dyDescent="0.3">
      <c r="B74" s="141" t="s">
        <v>96</v>
      </c>
      <c r="C74" s="145">
        <v>42767</v>
      </c>
      <c r="D74" s="143" t="s">
        <v>45</v>
      </c>
      <c r="E74" s="144" t="s">
        <v>4</v>
      </c>
      <c r="F74" s="37">
        <v>505506.34</v>
      </c>
      <c r="G74" s="140"/>
    </row>
    <row r="75" spans="2:7" ht="30" customHeight="1" x14ac:dyDescent="0.3">
      <c r="B75" s="141" t="s">
        <v>97</v>
      </c>
      <c r="C75" s="145">
        <v>42767</v>
      </c>
      <c r="D75" s="143" t="s">
        <v>45</v>
      </c>
      <c r="E75" s="144" t="s">
        <v>4</v>
      </c>
      <c r="F75" s="37">
        <v>505506.34</v>
      </c>
      <c r="G75" s="140"/>
    </row>
    <row r="76" spans="2:7" ht="30" customHeight="1" x14ac:dyDescent="0.3">
      <c r="B76" s="141" t="s">
        <v>89</v>
      </c>
      <c r="C76" s="145">
        <v>42767</v>
      </c>
      <c r="D76" s="143" t="s">
        <v>45</v>
      </c>
      <c r="E76" s="144" t="s">
        <v>4</v>
      </c>
      <c r="F76" s="37">
        <v>246557.46</v>
      </c>
      <c r="G76" s="140"/>
    </row>
    <row r="77" spans="2:7" ht="30" customHeight="1" x14ac:dyDescent="0.3">
      <c r="B77" s="141" t="s">
        <v>98</v>
      </c>
      <c r="C77" s="145">
        <v>42767</v>
      </c>
      <c r="D77" s="143" t="s">
        <v>45</v>
      </c>
      <c r="E77" s="144" t="s">
        <v>4</v>
      </c>
      <c r="F77" s="37">
        <v>580554.34</v>
      </c>
      <c r="G77" s="140"/>
    </row>
    <row r="78" spans="2:7" ht="30" customHeight="1" x14ac:dyDescent="0.3">
      <c r="B78" s="141" t="s">
        <v>91</v>
      </c>
      <c r="C78" s="145">
        <v>42767</v>
      </c>
      <c r="D78" s="143" t="s">
        <v>45</v>
      </c>
      <c r="E78" s="144" t="s">
        <v>4</v>
      </c>
      <c r="F78" s="37">
        <v>286740</v>
      </c>
      <c r="G78" s="140"/>
    </row>
    <row r="79" spans="2:7" ht="30" customHeight="1" x14ac:dyDescent="0.3">
      <c r="B79" s="141" t="s">
        <v>90</v>
      </c>
      <c r="C79" s="145">
        <v>42767</v>
      </c>
      <c r="D79" s="143" t="s">
        <v>45</v>
      </c>
      <c r="E79" s="144" t="s">
        <v>4</v>
      </c>
      <c r="F79" s="37">
        <v>286740</v>
      </c>
      <c r="G79" s="140"/>
    </row>
    <row r="80" spans="2:7" ht="34.5" customHeight="1" x14ac:dyDescent="0.3">
      <c r="B80" s="59" t="s">
        <v>88</v>
      </c>
      <c r="C80" s="142">
        <v>42767</v>
      </c>
      <c r="D80" s="147" t="s">
        <v>87</v>
      </c>
      <c r="E80" s="144" t="s">
        <v>4</v>
      </c>
      <c r="F80" s="40">
        <v>128030</v>
      </c>
      <c r="G80" s="140"/>
    </row>
    <row r="81" spans="2:7" ht="34.5" customHeight="1" x14ac:dyDescent="0.3">
      <c r="B81" s="59" t="s">
        <v>89</v>
      </c>
      <c r="C81" s="142">
        <v>42767</v>
      </c>
      <c r="D81" s="147" t="s">
        <v>87</v>
      </c>
      <c r="E81" s="144" t="s">
        <v>4</v>
      </c>
      <c r="F81" s="40">
        <v>284616</v>
      </c>
      <c r="G81" s="140"/>
    </row>
    <row r="82" spans="2:7" ht="34.5" customHeight="1" x14ac:dyDescent="0.3">
      <c r="B82" s="59" t="s">
        <v>90</v>
      </c>
      <c r="C82" s="142">
        <v>42767</v>
      </c>
      <c r="D82" s="147" t="s">
        <v>87</v>
      </c>
      <c r="E82" s="144" t="s">
        <v>4</v>
      </c>
      <c r="F82" s="40">
        <v>344324</v>
      </c>
      <c r="G82" s="140"/>
    </row>
    <row r="83" spans="2:7" ht="34.5" customHeight="1" x14ac:dyDescent="0.3">
      <c r="B83" s="59" t="s">
        <v>91</v>
      </c>
      <c r="C83" s="142">
        <v>42767</v>
      </c>
      <c r="D83" s="147" t="s">
        <v>87</v>
      </c>
      <c r="E83" s="144" t="s">
        <v>4</v>
      </c>
      <c r="F83" s="40">
        <v>734375.36</v>
      </c>
      <c r="G83" s="140"/>
    </row>
    <row r="84" spans="2:7" ht="34.5" customHeight="1" x14ac:dyDescent="0.3">
      <c r="B84" s="59" t="s">
        <v>64</v>
      </c>
      <c r="C84" s="142">
        <v>42767</v>
      </c>
      <c r="D84" s="147" t="s">
        <v>87</v>
      </c>
      <c r="E84" s="144" t="s">
        <v>4</v>
      </c>
      <c r="F84" s="40">
        <v>1660679.84</v>
      </c>
      <c r="G84" s="140"/>
    </row>
    <row r="85" spans="2:7" ht="34.5" customHeight="1" x14ac:dyDescent="0.3">
      <c r="B85" s="59" t="s">
        <v>92</v>
      </c>
      <c r="C85" s="142">
        <v>42767</v>
      </c>
      <c r="D85" s="147" t="s">
        <v>87</v>
      </c>
      <c r="E85" s="144" t="s">
        <v>4</v>
      </c>
      <c r="F85" s="40">
        <v>346872.8</v>
      </c>
      <c r="G85" s="140"/>
    </row>
    <row r="86" spans="2:7" ht="34.5" customHeight="1" x14ac:dyDescent="0.3">
      <c r="B86" s="59" t="s">
        <v>80</v>
      </c>
      <c r="C86" s="142">
        <v>42767</v>
      </c>
      <c r="D86" s="147" t="s">
        <v>87</v>
      </c>
      <c r="E86" s="144" t="s">
        <v>4</v>
      </c>
      <c r="F86" s="40">
        <v>346872.8</v>
      </c>
      <c r="G86" s="140"/>
    </row>
    <row r="87" spans="2:7" ht="34.5" customHeight="1" x14ac:dyDescent="0.3">
      <c r="B87" s="59" t="s">
        <v>81</v>
      </c>
      <c r="C87" s="142">
        <v>42767</v>
      </c>
      <c r="D87" s="147" t="s">
        <v>87</v>
      </c>
      <c r="E87" s="144" t="s">
        <v>4</v>
      </c>
      <c r="F87" s="40">
        <v>346872.8</v>
      </c>
      <c r="G87" s="140"/>
    </row>
    <row r="88" spans="2:7" ht="34.5" customHeight="1" x14ac:dyDescent="0.3">
      <c r="B88" s="59" t="s">
        <v>93</v>
      </c>
      <c r="C88" s="142">
        <v>42767</v>
      </c>
      <c r="D88" s="147" t="s">
        <v>87</v>
      </c>
      <c r="E88" s="144" t="s">
        <v>4</v>
      </c>
      <c r="F88" s="40">
        <v>346872.8</v>
      </c>
      <c r="G88" s="140"/>
    </row>
    <row r="89" spans="2:7" ht="34.5" customHeight="1" x14ac:dyDescent="0.3">
      <c r="B89" s="59" t="s">
        <v>94</v>
      </c>
      <c r="C89" s="142">
        <v>42767</v>
      </c>
      <c r="D89" s="147" t="s">
        <v>87</v>
      </c>
      <c r="E89" s="144" t="s">
        <v>4</v>
      </c>
      <c r="F89" s="40">
        <v>346872.8</v>
      </c>
      <c r="G89" s="140"/>
    </row>
    <row r="90" spans="2:7" ht="34.5" customHeight="1" x14ac:dyDescent="0.3">
      <c r="B90" s="59" t="s">
        <v>5</v>
      </c>
      <c r="C90" s="142">
        <v>42767</v>
      </c>
      <c r="D90" s="147" t="s">
        <v>87</v>
      </c>
      <c r="E90" s="144" t="s">
        <v>4</v>
      </c>
      <c r="F90" s="40">
        <v>480365.96</v>
      </c>
      <c r="G90" s="140"/>
    </row>
    <row r="91" spans="2:7" ht="34.5" customHeight="1" x14ac:dyDescent="0.3">
      <c r="B91" s="141" t="s">
        <v>99</v>
      </c>
      <c r="C91" s="142">
        <v>42786</v>
      </c>
      <c r="D91" s="144" t="s">
        <v>40</v>
      </c>
      <c r="E91" s="144" t="s">
        <v>4</v>
      </c>
      <c r="F91" s="36">
        <v>253251.6</v>
      </c>
      <c r="G91" s="140"/>
    </row>
    <row r="92" spans="2:7" ht="34.5" customHeight="1" x14ac:dyDescent="0.3">
      <c r="B92" s="141" t="s">
        <v>100</v>
      </c>
      <c r="C92" s="142">
        <v>42786</v>
      </c>
      <c r="D92" s="144" t="s">
        <v>40</v>
      </c>
      <c r="E92" s="144" t="s">
        <v>4</v>
      </c>
      <c r="F92" s="36">
        <v>86022</v>
      </c>
      <c r="G92" s="140"/>
    </row>
    <row r="93" spans="2:7" ht="34.5" customHeight="1" x14ac:dyDescent="0.3">
      <c r="B93" s="141" t="s">
        <v>101</v>
      </c>
      <c r="C93" s="142">
        <v>42786</v>
      </c>
      <c r="D93" s="144" t="s">
        <v>40</v>
      </c>
      <c r="E93" s="144" t="s">
        <v>4</v>
      </c>
      <c r="F93" s="36">
        <v>111510</v>
      </c>
      <c r="G93" s="140"/>
    </row>
    <row r="94" spans="2:7" ht="34.5" customHeight="1" x14ac:dyDescent="0.3">
      <c r="B94" s="141" t="s">
        <v>102</v>
      </c>
      <c r="C94" s="142">
        <v>42786</v>
      </c>
      <c r="D94" s="144" t="s">
        <v>40</v>
      </c>
      <c r="E94" s="144" t="s">
        <v>4</v>
      </c>
      <c r="F94" s="36">
        <v>149860</v>
      </c>
      <c r="G94" s="140"/>
    </row>
    <row r="95" spans="2:7" ht="34.5" customHeight="1" x14ac:dyDescent="0.3">
      <c r="B95" s="141" t="s">
        <v>103</v>
      </c>
      <c r="C95" s="142">
        <v>42786</v>
      </c>
      <c r="D95" s="144" t="s">
        <v>40</v>
      </c>
      <c r="E95" s="144" t="s">
        <v>4</v>
      </c>
      <c r="F95" s="36">
        <v>111510</v>
      </c>
      <c r="G95" s="140"/>
    </row>
    <row r="96" spans="2:7" ht="34.5" customHeight="1" x14ac:dyDescent="0.3">
      <c r="B96" s="141" t="s">
        <v>104</v>
      </c>
      <c r="C96" s="145">
        <v>42787</v>
      </c>
      <c r="D96" s="143" t="s">
        <v>45</v>
      </c>
      <c r="E96" s="144" t="s">
        <v>4</v>
      </c>
      <c r="F96" s="37">
        <v>25370</v>
      </c>
      <c r="G96" s="140"/>
    </row>
    <row r="97" spans="2:7" ht="34.5" customHeight="1" x14ac:dyDescent="0.3">
      <c r="B97" s="141" t="s">
        <v>88</v>
      </c>
      <c r="C97" s="145">
        <v>42811</v>
      </c>
      <c r="D97" s="143" t="s">
        <v>45</v>
      </c>
      <c r="E97" s="144" t="s">
        <v>4</v>
      </c>
      <c r="F97" s="37">
        <v>339840</v>
      </c>
      <c r="G97" s="140"/>
    </row>
    <row r="98" spans="2:7" ht="34.5" customHeight="1" x14ac:dyDescent="0.3">
      <c r="B98" s="148" t="s">
        <v>107</v>
      </c>
      <c r="C98" s="142">
        <v>42825</v>
      </c>
      <c r="D98" s="147" t="s">
        <v>105</v>
      </c>
      <c r="E98" s="144" t="s">
        <v>106</v>
      </c>
      <c r="F98" s="40">
        <v>57500</v>
      </c>
      <c r="G98" s="140"/>
    </row>
    <row r="99" spans="2:7" ht="34.5" customHeight="1" x14ac:dyDescent="0.3">
      <c r="B99" s="148" t="s">
        <v>108</v>
      </c>
      <c r="C99" s="142">
        <v>42825</v>
      </c>
      <c r="D99" s="147" t="s">
        <v>105</v>
      </c>
      <c r="E99" s="144" t="s">
        <v>106</v>
      </c>
      <c r="F99" s="40">
        <v>152500</v>
      </c>
      <c r="G99" s="140"/>
    </row>
    <row r="100" spans="2:7" ht="34.5" customHeight="1" x14ac:dyDescent="0.3">
      <c r="B100" s="148" t="s">
        <v>31</v>
      </c>
      <c r="C100" s="142">
        <v>42825</v>
      </c>
      <c r="D100" s="147" t="s">
        <v>105</v>
      </c>
      <c r="E100" s="144" t="s">
        <v>106</v>
      </c>
      <c r="F100" s="40">
        <v>52500</v>
      </c>
      <c r="G100" s="140"/>
    </row>
    <row r="101" spans="2:7" ht="34.5" customHeight="1" x14ac:dyDescent="0.3">
      <c r="B101" s="148" t="s">
        <v>111</v>
      </c>
      <c r="C101" s="145">
        <v>42842</v>
      </c>
      <c r="D101" s="147" t="s">
        <v>109</v>
      </c>
      <c r="E101" s="144" t="s">
        <v>110</v>
      </c>
      <c r="F101" s="41">
        <v>64310</v>
      </c>
      <c r="G101" s="140"/>
    </row>
    <row r="102" spans="2:7" ht="34.5" customHeight="1" x14ac:dyDescent="0.3">
      <c r="B102" s="141" t="s">
        <v>113</v>
      </c>
      <c r="C102" s="145">
        <v>42880</v>
      </c>
      <c r="D102" s="143" t="s">
        <v>112</v>
      </c>
      <c r="E102" s="144" t="s">
        <v>4</v>
      </c>
      <c r="F102" s="36">
        <v>49850.28</v>
      </c>
      <c r="G102" s="140"/>
    </row>
    <row r="103" spans="2:7" ht="34.5" customHeight="1" x14ac:dyDescent="0.3">
      <c r="B103" s="141" t="s">
        <v>114</v>
      </c>
      <c r="C103" s="145">
        <v>42887</v>
      </c>
      <c r="D103" s="143" t="s">
        <v>45</v>
      </c>
      <c r="E103" s="144" t="s">
        <v>4</v>
      </c>
      <c r="F103" s="37">
        <v>543030.34</v>
      </c>
      <c r="G103" s="140"/>
    </row>
    <row r="104" spans="2:7" ht="34.5" customHeight="1" x14ac:dyDescent="0.3">
      <c r="B104" s="141" t="s">
        <v>92</v>
      </c>
      <c r="C104" s="145">
        <v>42887</v>
      </c>
      <c r="D104" s="143" t="s">
        <v>45</v>
      </c>
      <c r="E104" s="144" t="s">
        <v>4</v>
      </c>
      <c r="F104" s="37">
        <v>246557.46</v>
      </c>
      <c r="G104" s="140"/>
    </row>
    <row r="105" spans="2:7" ht="34.5" customHeight="1" x14ac:dyDescent="0.3">
      <c r="B105" s="141" t="s">
        <v>117</v>
      </c>
      <c r="C105" s="142">
        <v>42909</v>
      </c>
      <c r="D105" s="149" t="s">
        <v>115</v>
      </c>
      <c r="E105" s="144" t="s">
        <v>116</v>
      </c>
      <c r="F105" s="35">
        <v>184080</v>
      </c>
      <c r="G105" s="140"/>
    </row>
    <row r="106" spans="2:7" ht="34.5" customHeight="1" x14ac:dyDescent="0.3">
      <c r="B106" s="141" t="s">
        <v>120</v>
      </c>
      <c r="C106" s="142">
        <v>43011</v>
      </c>
      <c r="D106" s="144" t="s">
        <v>118</v>
      </c>
      <c r="E106" s="144" t="s">
        <v>119</v>
      </c>
      <c r="F106" s="35">
        <v>70800</v>
      </c>
      <c r="G106" s="140"/>
    </row>
    <row r="107" spans="2:7" ht="34.5" customHeight="1" x14ac:dyDescent="0.3">
      <c r="B107" s="141" t="s">
        <v>122</v>
      </c>
      <c r="C107" s="142">
        <v>43040</v>
      </c>
      <c r="D107" s="143" t="s">
        <v>121</v>
      </c>
      <c r="E107" s="144" t="s">
        <v>116</v>
      </c>
      <c r="F107" s="35">
        <v>116820</v>
      </c>
      <c r="G107" s="140"/>
    </row>
    <row r="108" spans="2:7" ht="34.5" customHeight="1" x14ac:dyDescent="0.3">
      <c r="B108" s="141" t="s">
        <v>123</v>
      </c>
      <c r="C108" s="142">
        <v>43059</v>
      </c>
      <c r="D108" s="143" t="s">
        <v>121</v>
      </c>
      <c r="E108" s="144" t="s">
        <v>116</v>
      </c>
      <c r="F108" s="35">
        <v>116820</v>
      </c>
      <c r="G108" s="140"/>
    </row>
    <row r="109" spans="2:7" ht="34.5" customHeight="1" x14ac:dyDescent="0.3">
      <c r="B109" s="141" t="s">
        <v>124</v>
      </c>
      <c r="C109" s="142">
        <v>43059</v>
      </c>
      <c r="D109" s="143" t="s">
        <v>121</v>
      </c>
      <c r="E109" s="144" t="s">
        <v>116</v>
      </c>
      <c r="F109" s="35">
        <v>77880</v>
      </c>
      <c r="G109" s="140"/>
    </row>
    <row r="110" spans="2:7" ht="34.5" customHeight="1" x14ac:dyDescent="0.3">
      <c r="B110" s="148" t="s">
        <v>127</v>
      </c>
      <c r="C110" s="142">
        <v>43066</v>
      </c>
      <c r="D110" s="147" t="s">
        <v>125</v>
      </c>
      <c r="E110" s="150" t="s">
        <v>126</v>
      </c>
      <c r="F110" s="151">
        <v>851236.07</v>
      </c>
      <c r="G110" s="140"/>
    </row>
    <row r="111" spans="2:7" ht="34.5" customHeight="1" x14ac:dyDescent="0.3">
      <c r="B111" s="148" t="s">
        <v>129</v>
      </c>
      <c r="C111" s="145">
        <v>43070</v>
      </c>
      <c r="D111" s="147" t="s">
        <v>128</v>
      </c>
      <c r="E111" s="144" t="s">
        <v>4</v>
      </c>
      <c r="F111" s="41">
        <v>135600.15</v>
      </c>
      <c r="G111" s="140"/>
    </row>
    <row r="112" spans="2:7" ht="34.5" customHeight="1" x14ac:dyDescent="0.3">
      <c r="B112" s="148" t="s">
        <v>47</v>
      </c>
      <c r="C112" s="142">
        <v>43279</v>
      </c>
      <c r="D112" s="147" t="s">
        <v>130</v>
      </c>
      <c r="E112" s="144" t="s">
        <v>30</v>
      </c>
      <c r="F112" s="41">
        <v>118000</v>
      </c>
      <c r="G112" s="140"/>
    </row>
    <row r="113" spans="2:7" ht="34.5" customHeight="1" x14ac:dyDescent="0.3">
      <c r="B113" s="141" t="s">
        <v>132</v>
      </c>
      <c r="C113" s="142">
        <v>43283</v>
      </c>
      <c r="D113" s="144" t="s">
        <v>131</v>
      </c>
      <c r="E113" s="144" t="s">
        <v>4</v>
      </c>
      <c r="F113" s="35">
        <v>600006.40000000002</v>
      </c>
      <c r="G113" s="140"/>
    </row>
    <row r="114" spans="2:7" ht="34.5" customHeight="1" x14ac:dyDescent="0.3">
      <c r="B114" s="141" t="s">
        <v>65</v>
      </c>
      <c r="C114" s="142">
        <v>43296</v>
      </c>
      <c r="D114" s="143" t="s">
        <v>133</v>
      </c>
      <c r="E114" s="144" t="s">
        <v>30</v>
      </c>
      <c r="F114" s="152">
        <v>283200</v>
      </c>
      <c r="G114" s="140"/>
    </row>
    <row r="115" spans="2:7" ht="34.5" customHeight="1" x14ac:dyDescent="0.3">
      <c r="B115" s="141" t="s">
        <v>90</v>
      </c>
      <c r="C115" s="142">
        <v>43418</v>
      </c>
      <c r="D115" s="149" t="s">
        <v>134</v>
      </c>
      <c r="E115" s="144" t="s">
        <v>4</v>
      </c>
      <c r="F115" s="36">
        <v>60333.4</v>
      </c>
      <c r="G115" s="140"/>
    </row>
    <row r="116" spans="2:7" ht="34.5" customHeight="1" x14ac:dyDescent="0.3">
      <c r="B116" s="141" t="s">
        <v>135</v>
      </c>
      <c r="C116" s="145">
        <v>43431</v>
      </c>
      <c r="D116" s="149" t="s">
        <v>134</v>
      </c>
      <c r="E116" s="144" t="s">
        <v>4</v>
      </c>
      <c r="F116" s="36">
        <v>50976</v>
      </c>
      <c r="G116" s="140"/>
    </row>
    <row r="117" spans="2:7" ht="34.5" customHeight="1" x14ac:dyDescent="0.3">
      <c r="B117" s="59" t="s">
        <v>57</v>
      </c>
      <c r="C117" s="153">
        <v>43451</v>
      </c>
      <c r="D117" s="154" t="s">
        <v>136</v>
      </c>
      <c r="E117" s="144" t="s">
        <v>43</v>
      </c>
      <c r="F117" s="40">
        <v>47200</v>
      </c>
      <c r="G117" s="140"/>
    </row>
    <row r="118" spans="2:7" ht="34.5" customHeight="1" x14ac:dyDescent="0.3">
      <c r="B118" s="141" t="s">
        <v>138</v>
      </c>
      <c r="C118" s="145">
        <v>43474</v>
      </c>
      <c r="D118" s="149" t="s">
        <v>137</v>
      </c>
      <c r="E118" s="144" t="s">
        <v>110</v>
      </c>
      <c r="F118" s="36">
        <v>15576</v>
      </c>
      <c r="G118" s="140"/>
    </row>
    <row r="119" spans="2:7" ht="34.5" customHeight="1" x14ac:dyDescent="0.3">
      <c r="B119" s="148" t="s">
        <v>67</v>
      </c>
      <c r="C119" s="142">
        <v>43539</v>
      </c>
      <c r="D119" s="155" t="s">
        <v>139</v>
      </c>
      <c r="E119" s="144" t="s">
        <v>140</v>
      </c>
      <c r="F119" s="40">
        <v>48915.75</v>
      </c>
      <c r="G119" s="140"/>
    </row>
    <row r="120" spans="2:7" ht="34.5" customHeight="1" x14ac:dyDescent="0.3">
      <c r="B120" s="148" t="s">
        <v>72</v>
      </c>
      <c r="C120" s="142">
        <v>43539</v>
      </c>
      <c r="D120" s="155" t="s">
        <v>139</v>
      </c>
      <c r="E120" s="144" t="s">
        <v>140</v>
      </c>
      <c r="F120" s="40">
        <v>2865040.68</v>
      </c>
      <c r="G120" s="140"/>
    </row>
    <row r="121" spans="2:7" ht="34.5" customHeight="1" x14ac:dyDescent="0.3">
      <c r="B121" s="141" t="s">
        <v>96</v>
      </c>
      <c r="C121" s="142">
        <v>43617</v>
      </c>
      <c r="D121" s="149" t="s">
        <v>141</v>
      </c>
      <c r="E121" s="144" t="s">
        <v>4</v>
      </c>
      <c r="F121" s="35">
        <v>145140</v>
      </c>
      <c r="G121" s="140"/>
    </row>
    <row r="122" spans="2:7" ht="34.5" customHeight="1" x14ac:dyDescent="0.3">
      <c r="B122" s="38" t="s">
        <v>64</v>
      </c>
      <c r="C122" s="142">
        <v>43677</v>
      </c>
      <c r="D122" s="155" t="s">
        <v>142</v>
      </c>
      <c r="E122" s="144" t="s">
        <v>143</v>
      </c>
      <c r="F122" s="40">
        <v>10384</v>
      </c>
      <c r="G122" s="140"/>
    </row>
    <row r="123" spans="2:7" ht="34.5" customHeight="1" x14ac:dyDescent="0.3">
      <c r="B123" s="141" t="s">
        <v>149</v>
      </c>
      <c r="C123" s="142">
        <v>43830</v>
      </c>
      <c r="D123" s="149" t="s">
        <v>147</v>
      </c>
      <c r="E123" s="144" t="s">
        <v>148</v>
      </c>
      <c r="F123" s="35">
        <v>175157315.41</v>
      </c>
      <c r="G123" s="140"/>
    </row>
    <row r="124" spans="2:7" ht="34.5" customHeight="1" x14ac:dyDescent="0.3">
      <c r="B124" s="141" t="s">
        <v>146</v>
      </c>
      <c r="C124" s="142">
        <v>43830</v>
      </c>
      <c r="D124" s="149" t="s">
        <v>144</v>
      </c>
      <c r="E124" s="144" t="s">
        <v>145</v>
      </c>
      <c r="F124" s="35">
        <v>600785.19999999995</v>
      </c>
      <c r="G124" s="140"/>
    </row>
    <row r="125" spans="2:7" ht="34.5" customHeight="1" x14ac:dyDescent="0.3">
      <c r="B125" s="141" t="s">
        <v>152</v>
      </c>
      <c r="C125" s="142">
        <v>43847</v>
      </c>
      <c r="D125" s="149" t="s">
        <v>150</v>
      </c>
      <c r="E125" s="144" t="s">
        <v>151</v>
      </c>
      <c r="F125" s="35">
        <v>261960</v>
      </c>
      <c r="G125" s="140"/>
    </row>
    <row r="126" spans="2:7" ht="34.5" customHeight="1" x14ac:dyDescent="0.3">
      <c r="B126" s="141" t="s">
        <v>153</v>
      </c>
      <c r="C126" s="142">
        <v>43878</v>
      </c>
      <c r="D126" s="149" t="s">
        <v>144</v>
      </c>
      <c r="E126" s="144" t="s">
        <v>145</v>
      </c>
      <c r="F126" s="35">
        <v>18880</v>
      </c>
      <c r="G126" s="140"/>
    </row>
    <row r="127" spans="2:7" ht="34.5" customHeight="1" x14ac:dyDescent="0.3">
      <c r="B127" s="141" t="s">
        <v>155</v>
      </c>
      <c r="C127" s="142">
        <v>43952</v>
      </c>
      <c r="D127" s="149" t="s">
        <v>154</v>
      </c>
      <c r="E127" s="144" t="s">
        <v>148</v>
      </c>
      <c r="F127" s="35">
        <v>263291713.50999999</v>
      </c>
      <c r="G127" s="140"/>
    </row>
    <row r="128" spans="2:7" ht="34.5" customHeight="1" x14ac:dyDescent="0.3">
      <c r="B128" s="141" t="s">
        <v>158</v>
      </c>
      <c r="C128" s="142">
        <v>44009</v>
      </c>
      <c r="D128" s="149" t="s">
        <v>156</v>
      </c>
      <c r="E128" s="144" t="s">
        <v>157</v>
      </c>
      <c r="F128" s="35">
        <v>740013</v>
      </c>
      <c r="G128" s="140"/>
    </row>
    <row r="129" spans="2:7" ht="34.5" customHeight="1" x14ac:dyDescent="0.3">
      <c r="B129" s="141" t="s">
        <v>160</v>
      </c>
      <c r="C129" s="142">
        <v>44028</v>
      </c>
      <c r="D129" s="149" t="s">
        <v>159</v>
      </c>
      <c r="E129" s="144" t="s">
        <v>106</v>
      </c>
      <c r="F129" s="35">
        <v>70800</v>
      </c>
      <c r="G129" s="140"/>
    </row>
    <row r="130" spans="2:7" ht="34.5" customHeight="1" x14ac:dyDescent="0.3">
      <c r="B130" s="141" t="s">
        <v>163</v>
      </c>
      <c r="C130" s="142">
        <v>44044</v>
      </c>
      <c r="D130" s="149" t="s">
        <v>161</v>
      </c>
      <c r="E130" s="144" t="s">
        <v>162</v>
      </c>
      <c r="F130" s="35">
        <v>1048550</v>
      </c>
      <c r="G130" s="140"/>
    </row>
    <row r="131" spans="2:7" ht="34.5" customHeight="1" x14ac:dyDescent="0.3">
      <c r="B131" s="141" t="s">
        <v>165</v>
      </c>
      <c r="C131" s="142">
        <v>44104</v>
      </c>
      <c r="D131" s="149" t="s">
        <v>164</v>
      </c>
      <c r="E131" s="144" t="s">
        <v>106</v>
      </c>
      <c r="F131" s="35">
        <v>69620</v>
      </c>
      <c r="G131" s="140"/>
    </row>
    <row r="132" spans="2:7" ht="34.5" customHeight="1" x14ac:dyDescent="0.3">
      <c r="B132" s="141" t="s">
        <v>104</v>
      </c>
      <c r="C132" s="142">
        <v>44104</v>
      </c>
      <c r="D132" s="149" t="s">
        <v>166</v>
      </c>
      <c r="E132" s="144" t="s">
        <v>106</v>
      </c>
      <c r="F132" s="35">
        <v>180000</v>
      </c>
      <c r="G132" s="140"/>
    </row>
    <row r="133" spans="2:7" ht="34.5" customHeight="1" x14ac:dyDescent="0.3">
      <c r="B133" s="141" t="s">
        <v>168</v>
      </c>
      <c r="C133" s="142">
        <v>44131</v>
      </c>
      <c r="D133" s="149" t="s">
        <v>167</v>
      </c>
      <c r="E133" s="144" t="s">
        <v>110</v>
      </c>
      <c r="F133" s="35">
        <v>280000</v>
      </c>
      <c r="G133" s="140"/>
    </row>
    <row r="134" spans="2:7" ht="34.5" customHeight="1" x14ac:dyDescent="0.3">
      <c r="B134" s="141" t="s">
        <v>89</v>
      </c>
      <c r="C134" s="142">
        <v>44136</v>
      </c>
      <c r="D134" s="149" t="s">
        <v>169</v>
      </c>
      <c r="E134" s="144" t="s">
        <v>170</v>
      </c>
      <c r="F134" s="35">
        <v>1014603.06</v>
      </c>
      <c r="G134" s="140"/>
    </row>
    <row r="135" spans="2:7" ht="34.5" customHeight="1" x14ac:dyDescent="0.3">
      <c r="B135" s="141" t="s">
        <v>171</v>
      </c>
      <c r="C135" s="142">
        <v>44140</v>
      </c>
      <c r="D135" s="149" t="s">
        <v>141</v>
      </c>
      <c r="E135" s="144" t="s">
        <v>4</v>
      </c>
      <c r="F135" s="35">
        <v>437780</v>
      </c>
      <c r="G135" s="140"/>
    </row>
    <row r="136" spans="2:7" ht="34.5" customHeight="1" x14ac:dyDescent="0.3">
      <c r="B136" s="141">
        <v>749161668</v>
      </c>
      <c r="C136" s="142">
        <v>44166</v>
      </c>
      <c r="D136" s="149" t="s">
        <v>172</v>
      </c>
      <c r="E136" s="144" t="s">
        <v>173</v>
      </c>
      <c r="F136" s="35">
        <v>394242.96</v>
      </c>
      <c r="G136" s="140"/>
    </row>
    <row r="137" spans="2:7" ht="34.5" customHeight="1" x14ac:dyDescent="0.3">
      <c r="B137" s="141">
        <v>750478981</v>
      </c>
      <c r="C137" s="142">
        <v>44166</v>
      </c>
      <c r="D137" s="149" t="s">
        <v>172</v>
      </c>
      <c r="E137" s="144" t="s">
        <v>173</v>
      </c>
      <c r="F137" s="35">
        <v>421513.88</v>
      </c>
      <c r="G137" s="140"/>
    </row>
    <row r="138" spans="2:7" ht="34.5" customHeight="1" x14ac:dyDescent="0.3">
      <c r="B138" s="141">
        <v>754589905</v>
      </c>
      <c r="C138" s="142">
        <v>44166</v>
      </c>
      <c r="D138" s="149" t="s">
        <v>172</v>
      </c>
      <c r="E138" s="144" t="s">
        <v>173</v>
      </c>
      <c r="F138" s="35">
        <v>556850.63</v>
      </c>
      <c r="G138" s="140"/>
    </row>
    <row r="139" spans="2:7" ht="34.5" customHeight="1" x14ac:dyDescent="0.3">
      <c r="B139" s="141">
        <v>758498492</v>
      </c>
      <c r="C139" s="142">
        <v>44166</v>
      </c>
      <c r="D139" s="149" t="s">
        <v>172</v>
      </c>
      <c r="E139" s="144" t="s">
        <v>173</v>
      </c>
      <c r="F139" s="35">
        <v>87182.55</v>
      </c>
      <c r="G139" s="140"/>
    </row>
    <row r="140" spans="2:7" ht="34.5" customHeight="1" x14ac:dyDescent="0.3">
      <c r="B140" s="141">
        <v>758831486</v>
      </c>
      <c r="C140" s="142">
        <v>44166</v>
      </c>
      <c r="D140" s="149" t="s">
        <v>172</v>
      </c>
      <c r="E140" s="144" t="s">
        <v>173</v>
      </c>
      <c r="F140" s="35">
        <v>48327.56</v>
      </c>
      <c r="G140" s="140"/>
    </row>
    <row r="141" spans="2:7" ht="34.5" customHeight="1" x14ac:dyDescent="0.3">
      <c r="B141" s="141">
        <v>759584761</v>
      </c>
      <c r="C141" s="142">
        <v>44166</v>
      </c>
      <c r="D141" s="149" t="s">
        <v>172</v>
      </c>
      <c r="E141" s="144" t="s">
        <v>173</v>
      </c>
      <c r="F141" s="35">
        <v>103017.72</v>
      </c>
      <c r="G141" s="140"/>
    </row>
    <row r="142" spans="2:7" ht="34.5" customHeight="1" x14ac:dyDescent="0.3">
      <c r="B142" s="141">
        <v>767515299</v>
      </c>
      <c r="C142" s="142">
        <v>44166</v>
      </c>
      <c r="D142" s="149" t="s">
        <v>172</v>
      </c>
      <c r="E142" s="144" t="s">
        <v>173</v>
      </c>
      <c r="F142" s="35">
        <v>179248.27</v>
      </c>
      <c r="G142" s="140"/>
    </row>
    <row r="143" spans="2:7" ht="34.5" customHeight="1" x14ac:dyDescent="0.3">
      <c r="B143" s="141" t="s">
        <v>175</v>
      </c>
      <c r="C143" s="142">
        <v>44166</v>
      </c>
      <c r="D143" s="149" t="s">
        <v>174</v>
      </c>
      <c r="E143" s="144" t="s">
        <v>106</v>
      </c>
      <c r="F143" s="35">
        <v>148644.03</v>
      </c>
      <c r="G143" s="140"/>
    </row>
    <row r="144" spans="2:7" ht="34.5" customHeight="1" x14ac:dyDescent="0.3">
      <c r="B144" s="141" t="s">
        <v>57</v>
      </c>
      <c r="C144" s="142">
        <v>44197</v>
      </c>
      <c r="D144" s="149" t="s">
        <v>176</v>
      </c>
      <c r="E144" s="144" t="s">
        <v>4</v>
      </c>
      <c r="F144" s="35">
        <v>23600</v>
      </c>
      <c r="G144" s="140"/>
    </row>
    <row r="145" spans="2:7" ht="34.5" customHeight="1" x14ac:dyDescent="0.3">
      <c r="B145" s="141" t="s">
        <v>47</v>
      </c>
      <c r="C145" s="142">
        <v>44197</v>
      </c>
      <c r="D145" s="149" t="s">
        <v>176</v>
      </c>
      <c r="E145" s="144" t="s">
        <v>4</v>
      </c>
      <c r="F145" s="35">
        <v>1033532.5</v>
      </c>
      <c r="G145" s="140"/>
    </row>
    <row r="146" spans="2:7" ht="34.5" customHeight="1" x14ac:dyDescent="0.3">
      <c r="B146" s="141" t="s">
        <v>47</v>
      </c>
      <c r="C146" s="142">
        <v>44593</v>
      </c>
      <c r="D146" s="149" t="s">
        <v>177</v>
      </c>
      <c r="E146" s="144" t="s">
        <v>178</v>
      </c>
      <c r="F146" s="35">
        <v>766705</v>
      </c>
      <c r="G146" s="140"/>
    </row>
    <row r="147" spans="2:7" ht="34.5" customHeight="1" x14ac:dyDescent="0.3">
      <c r="B147" s="141" t="s">
        <v>92</v>
      </c>
      <c r="C147" s="142">
        <v>44742</v>
      </c>
      <c r="D147" s="149" t="s">
        <v>179</v>
      </c>
      <c r="E147" s="144" t="s">
        <v>180</v>
      </c>
      <c r="F147" s="35">
        <v>616953.21</v>
      </c>
      <c r="G147" s="140"/>
    </row>
    <row r="148" spans="2:7" ht="34.5" customHeight="1" x14ac:dyDescent="0.3">
      <c r="B148" s="141" t="s">
        <v>181</v>
      </c>
      <c r="C148" s="142">
        <v>44770</v>
      </c>
      <c r="D148" s="149" t="s">
        <v>147</v>
      </c>
      <c r="E148" s="144" t="s">
        <v>4</v>
      </c>
      <c r="F148" s="35">
        <v>3354.5</v>
      </c>
      <c r="G148" s="140"/>
    </row>
    <row r="149" spans="2:7" ht="34.5" customHeight="1" x14ac:dyDescent="0.3">
      <c r="B149" s="141" t="s">
        <v>182</v>
      </c>
      <c r="C149" s="142">
        <v>44770</v>
      </c>
      <c r="D149" s="149" t="s">
        <v>147</v>
      </c>
      <c r="E149" s="144" t="s">
        <v>4</v>
      </c>
      <c r="F149" s="35">
        <v>7493.14</v>
      </c>
      <c r="G149" s="140"/>
    </row>
    <row r="150" spans="2:7" ht="34.5" customHeight="1" x14ac:dyDescent="0.3">
      <c r="B150" s="141" t="s">
        <v>185</v>
      </c>
      <c r="C150" s="142">
        <v>45139</v>
      </c>
      <c r="D150" s="149" t="s">
        <v>183</v>
      </c>
      <c r="E150" s="144" t="s">
        <v>184</v>
      </c>
      <c r="F150" s="35">
        <f>+'CUENTA POR PAGAR GLOBAL'!I149</f>
        <v>39721632.63000001</v>
      </c>
      <c r="G150" s="140"/>
    </row>
    <row r="151" spans="2:7" ht="34.5" customHeight="1" x14ac:dyDescent="0.3">
      <c r="B151" s="141" t="s">
        <v>200</v>
      </c>
      <c r="C151" s="142">
        <v>45155</v>
      </c>
      <c r="D151" s="149" t="s">
        <v>201</v>
      </c>
      <c r="E151" s="144" t="s">
        <v>43</v>
      </c>
      <c r="F151" s="35">
        <v>59000</v>
      </c>
      <c r="G151" s="140"/>
    </row>
    <row r="152" spans="2:7" ht="34.5" customHeight="1" x14ac:dyDescent="0.3">
      <c r="B152" s="141" t="s">
        <v>187</v>
      </c>
      <c r="C152" s="142">
        <v>45170</v>
      </c>
      <c r="D152" s="149" t="s">
        <v>186</v>
      </c>
      <c r="E152" s="144" t="s">
        <v>162</v>
      </c>
      <c r="F152" s="35">
        <v>723300</v>
      </c>
      <c r="G152" s="140"/>
    </row>
    <row r="153" spans="2:7" ht="34.5" customHeight="1" x14ac:dyDescent="0.3">
      <c r="B153" s="141" t="s">
        <v>188</v>
      </c>
      <c r="C153" s="142">
        <v>45170</v>
      </c>
      <c r="D153" s="149" t="s">
        <v>186</v>
      </c>
      <c r="E153" s="144" t="s">
        <v>162</v>
      </c>
      <c r="F153" s="35">
        <v>723300</v>
      </c>
      <c r="G153" s="140"/>
    </row>
    <row r="154" spans="2:7" ht="34.5" customHeight="1" x14ac:dyDescent="0.3">
      <c r="B154" s="141" t="s">
        <v>189</v>
      </c>
      <c r="C154" s="142">
        <v>45170</v>
      </c>
      <c r="D154" s="149" t="s">
        <v>186</v>
      </c>
      <c r="E154" s="144" t="s">
        <v>162</v>
      </c>
      <c r="F154" s="35">
        <v>216990</v>
      </c>
      <c r="G154" s="140"/>
    </row>
    <row r="155" spans="2:7" ht="34.5" customHeight="1" x14ac:dyDescent="0.3">
      <c r="B155" s="141" t="s">
        <v>73</v>
      </c>
      <c r="C155" s="142">
        <v>45280</v>
      </c>
      <c r="D155" s="149" t="s">
        <v>190</v>
      </c>
      <c r="E155" s="144" t="s">
        <v>43</v>
      </c>
      <c r="F155" s="35">
        <v>47200</v>
      </c>
      <c r="G155" s="140"/>
    </row>
    <row r="156" spans="2:7" ht="34.5" customHeight="1" x14ac:dyDescent="0.3">
      <c r="B156" s="82" t="s">
        <v>80</v>
      </c>
      <c r="C156" s="108">
        <v>45329</v>
      </c>
      <c r="D156" s="149" t="s">
        <v>219</v>
      </c>
      <c r="E156" s="144" t="s">
        <v>220</v>
      </c>
      <c r="F156" s="35">
        <v>106200</v>
      </c>
      <c r="G156" s="140"/>
    </row>
    <row r="157" spans="2:7" ht="35.25" customHeight="1" x14ac:dyDescent="0.3">
      <c r="B157" s="141" t="s">
        <v>81</v>
      </c>
      <c r="C157" s="142">
        <v>45366</v>
      </c>
      <c r="D157" s="149" t="s">
        <v>219</v>
      </c>
      <c r="E157" s="144" t="s">
        <v>220</v>
      </c>
      <c r="F157" s="35">
        <v>106200</v>
      </c>
      <c r="G157" s="140"/>
    </row>
    <row r="158" spans="2:7" ht="35.25" customHeight="1" x14ac:dyDescent="0.3">
      <c r="B158" s="141" t="s">
        <v>230</v>
      </c>
      <c r="C158" s="142">
        <v>45352</v>
      </c>
      <c r="D158" s="149" t="s">
        <v>224</v>
      </c>
      <c r="E158" s="144" t="s">
        <v>223</v>
      </c>
      <c r="F158" s="35">
        <v>8000</v>
      </c>
      <c r="G158" s="140"/>
    </row>
    <row r="159" spans="2:7" ht="35.25" customHeight="1" x14ac:dyDescent="0.3">
      <c r="B159" s="141" t="str">
        <f>+'CUENTA POR PAGAR GLOBAL'!D158</f>
        <v>ENT-6</v>
      </c>
      <c r="C159" s="142">
        <f>+'CUENTA POR PAGAR GLOBAL'!E158</f>
        <v>45398</v>
      </c>
      <c r="D159" s="149" t="str">
        <f>+'CUENTA POR PAGAR GLOBAL'!B158</f>
        <v>DAMIAN SERVICIOS GRAFICOS Y MAS</v>
      </c>
      <c r="E159" s="144" t="str">
        <f>+'CUENTA POR PAGAR GLOBAL'!C158</f>
        <v>INVENTARIO MATERIALES DE OFICINA</v>
      </c>
      <c r="F159" s="35">
        <f>+'CUENTA POR PAGAR GLOBAL'!F158</f>
        <v>21977.5</v>
      </c>
      <c r="G159" s="140"/>
    </row>
    <row r="160" spans="2:7" ht="35.25" customHeight="1" x14ac:dyDescent="0.3">
      <c r="B160" s="141" t="str">
        <f>+'CUENTA POR PAGAR GLOBAL'!D159</f>
        <v>B15000000019</v>
      </c>
      <c r="C160" s="142">
        <f>+'CUENTA POR PAGAR GLOBAL'!E159</f>
        <v>45397</v>
      </c>
      <c r="D160" s="149" t="str">
        <f>+'CUENTA POR PAGAR GLOBAL'!B159</f>
        <v>PRESTOL COMUNICACIONES</v>
      </c>
      <c r="E160" s="144" t="str">
        <f>+'CUENTA POR PAGAR GLOBAL'!C159</f>
        <v>ALQUILER DE EQUIPO DE COMUNICACIÓN, TELECOMUNICACIONES Y SEÑALIZACION</v>
      </c>
      <c r="F160" s="35">
        <f>+'CUENTA POR PAGAR GLOBAL'!F159</f>
        <v>106200</v>
      </c>
      <c r="G160" s="140"/>
    </row>
    <row r="161" spans="2:7" ht="35.25" customHeight="1" x14ac:dyDescent="0.3">
      <c r="B161" s="141" t="str">
        <f>+'CUENTA POR PAGAR GLOBAL'!D160</f>
        <v>B15000000020</v>
      </c>
      <c r="C161" s="156">
        <v>45427</v>
      </c>
      <c r="D161" s="149" t="str">
        <f>+'CUENTA POR PAGAR GLOBAL'!B160</f>
        <v>PRESTOL COMUNICACIONES</v>
      </c>
      <c r="E161" s="144" t="str">
        <f>+'CUENTA POR PAGAR GLOBAL'!C160</f>
        <v>ALQUILER DE EQUIPO DE COMUNICACIÓN, TELECOMUNICACIONES Y SEÑALIZACION</v>
      </c>
      <c r="F161" s="35">
        <v>106200</v>
      </c>
      <c r="G161" s="140"/>
    </row>
    <row r="162" spans="2:7" ht="35.25" customHeight="1" x14ac:dyDescent="0.3">
      <c r="B162" s="141" t="s">
        <v>241</v>
      </c>
      <c r="C162" s="142">
        <v>45439</v>
      </c>
      <c r="D162" s="149" t="s">
        <v>238</v>
      </c>
      <c r="E162" s="144" t="s">
        <v>223</v>
      </c>
      <c r="F162" s="35">
        <v>1912800</v>
      </c>
      <c r="G162" s="140"/>
    </row>
    <row r="163" spans="2:7" ht="35.25" customHeight="1" x14ac:dyDescent="0.3">
      <c r="B163" s="141" t="s">
        <v>244</v>
      </c>
      <c r="C163" s="142">
        <v>45439</v>
      </c>
      <c r="D163" s="149" t="s">
        <v>246</v>
      </c>
      <c r="E163" s="144" t="s">
        <v>254</v>
      </c>
      <c r="F163" s="35">
        <v>47543.3</v>
      </c>
      <c r="G163" s="140"/>
    </row>
    <row r="164" spans="2:7" ht="35.25" customHeight="1" x14ac:dyDescent="0.3">
      <c r="B164" s="141" t="s">
        <v>240</v>
      </c>
      <c r="C164" s="142">
        <v>45441</v>
      </c>
      <c r="D164" s="149" t="s">
        <v>260</v>
      </c>
      <c r="E164" s="144" t="s">
        <v>257</v>
      </c>
      <c r="F164" s="35">
        <v>271440</v>
      </c>
      <c r="G164" s="140"/>
    </row>
    <row r="165" spans="2:7" ht="35.25" customHeight="1" thickBot="1" x14ac:dyDescent="0.35">
      <c r="B165" s="141" t="s">
        <v>273</v>
      </c>
      <c r="C165" s="142">
        <v>45428</v>
      </c>
      <c r="D165" s="149" t="s">
        <v>259</v>
      </c>
      <c r="E165" s="144" t="s">
        <v>223</v>
      </c>
      <c r="F165" s="3">
        <f>+'CUENTA POR PAGAR GLOBAL'!I164</f>
        <v>2391000</v>
      </c>
      <c r="G165" s="140"/>
    </row>
    <row r="166" spans="2:7" ht="35.25" customHeight="1" thickBot="1" x14ac:dyDescent="0.35">
      <c r="B166" s="159" t="s">
        <v>261</v>
      </c>
      <c r="C166" s="160">
        <v>45441</v>
      </c>
      <c r="D166" s="161" t="s">
        <v>265</v>
      </c>
      <c r="E166" s="162" t="s">
        <v>266</v>
      </c>
      <c r="F166" s="163">
        <v>737070.07999999996</v>
      </c>
      <c r="G166" s="140"/>
    </row>
    <row r="167" spans="2:7" ht="35.25" customHeight="1" x14ac:dyDescent="0.3">
      <c r="B167" s="84" t="s">
        <v>271</v>
      </c>
      <c r="C167" s="85">
        <v>45449</v>
      </c>
      <c r="D167" s="184" t="s">
        <v>270</v>
      </c>
      <c r="E167" s="81" t="s">
        <v>257</v>
      </c>
      <c r="F167" s="48">
        <v>162400</v>
      </c>
      <c r="G167" s="164"/>
    </row>
    <row r="168" spans="2:7" ht="35.25" customHeight="1" x14ac:dyDescent="0.3">
      <c r="B168" s="84" t="s">
        <v>325</v>
      </c>
      <c r="C168" s="85">
        <v>45456</v>
      </c>
      <c r="D168" s="184" t="s">
        <v>260</v>
      </c>
      <c r="E168" s="144" t="s">
        <v>257</v>
      </c>
      <c r="F168" s="48">
        <v>135720</v>
      </c>
      <c r="G168" s="106"/>
    </row>
    <row r="169" spans="2:7" ht="35.25" customHeight="1" x14ac:dyDescent="0.3">
      <c r="B169" s="84" t="s">
        <v>327</v>
      </c>
      <c r="C169" s="85">
        <v>45456</v>
      </c>
      <c r="D169" s="184" t="s">
        <v>238</v>
      </c>
      <c r="E169" s="81" t="s">
        <v>223</v>
      </c>
      <c r="F169" s="48">
        <v>2391000</v>
      </c>
      <c r="G169" s="106"/>
    </row>
    <row r="170" spans="2:7" ht="35.25" customHeight="1" x14ac:dyDescent="0.3">
      <c r="B170" s="84" t="s">
        <v>328</v>
      </c>
      <c r="C170" s="85">
        <v>45456</v>
      </c>
      <c r="D170" s="184" t="s">
        <v>238</v>
      </c>
      <c r="E170" s="81" t="s">
        <v>223</v>
      </c>
      <c r="F170" s="48">
        <v>2391000</v>
      </c>
      <c r="G170" s="106"/>
    </row>
    <row r="171" spans="2:7" ht="35.25" customHeight="1" x14ac:dyDescent="0.3">
      <c r="B171" s="84" t="s">
        <v>329</v>
      </c>
      <c r="C171" s="85">
        <v>45470</v>
      </c>
      <c r="D171" s="184" t="s">
        <v>238</v>
      </c>
      <c r="E171" s="81" t="s">
        <v>223</v>
      </c>
      <c r="F171" s="48">
        <v>478200</v>
      </c>
      <c r="G171" s="106"/>
    </row>
    <row r="172" spans="2:7" ht="35.25" customHeight="1" x14ac:dyDescent="0.3">
      <c r="B172" s="84" t="s">
        <v>330</v>
      </c>
      <c r="C172" s="85">
        <v>45470</v>
      </c>
      <c r="D172" s="184" t="s">
        <v>238</v>
      </c>
      <c r="E172" s="81" t="s">
        <v>223</v>
      </c>
      <c r="F172" s="48">
        <v>2391000</v>
      </c>
      <c r="G172" s="106"/>
    </row>
    <row r="173" spans="2:7" ht="35.25" customHeight="1" x14ac:dyDescent="0.3">
      <c r="B173" s="84" t="s">
        <v>331</v>
      </c>
      <c r="C173" s="85">
        <v>45450</v>
      </c>
      <c r="D173" s="184" t="s">
        <v>242</v>
      </c>
      <c r="E173" s="81" t="s">
        <v>243</v>
      </c>
      <c r="F173" s="48">
        <v>78995</v>
      </c>
      <c r="G173" s="106"/>
    </row>
    <row r="174" spans="2:7" ht="35.25" customHeight="1" x14ac:dyDescent="0.3">
      <c r="B174" s="84" t="s">
        <v>294</v>
      </c>
      <c r="C174" s="85">
        <v>45450</v>
      </c>
      <c r="D174" s="184" t="s">
        <v>242</v>
      </c>
      <c r="E174" s="81" t="s">
        <v>243</v>
      </c>
      <c r="F174" s="48">
        <v>7982</v>
      </c>
      <c r="G174" s="106"/>
    </row>
    <row r="175" spans="2:7" ht="35.25" customHeight="1" x14ac:dyDescent="0.3">
      <c r="B175" s="84" t="s">
        <v>276</v>
      </c>
      <c r="C175" s="85">
        <v>45447</v>
      </c>
      <c r="D175" s="184" t="s">
        <v>277</v>
      </c>
      <c r="E175" s="81" t="s">
        <v>278</v>
      </c>
      <c r="F175" s="48">
        <v>20340</v>
      </c>
      <c r="G175" s="106"/>
    </row>
    <row r="176" spans="2:7" ht="35.25" customHeight="1" x14ac:dyDescent="0.3">
      <c r="B176" s="84" t="s">
        <v>285</v>
      </c>
      <c r="C176" s="85">
        <v>45454</v>
      </c>
      <c r="D176" s="184" t="s">
        <v>286</v>
      </c>
      <c r="E176" s="81" t="s">
        <v>332</v>
      </c>
      <c r="F176" s="48">
        <v>153400</v>
      </c>
      <c r="G176" s="106"/>
    </row>
    <row r="177" spans="2:7" ht="35.25" customHeight="1" x14ac:dyDescent="0.3">
      <c r="B177" s="84" t="s">
        <v>287</v>
      </c>
      <c r="C177" s="85">
        <v>45454</v>
      </c>
      <c r="D177" s="184" t="s">
        <v>286</v>
      </c>
      <c r="E177" s="81" t="s">
        <v>332</v>
      </c>
      <c r="F177" s="48">
        <v>14160</v>
      </c>
      <c r="G177" s="106"/>
    </row>
    <row r="178" spans="2:7" ht="35.25" customHeight="1" x14ac:dyDescent="0.3">
      <c r="B178" s="84" t="s">
        <v>310</v>
      </c>
      <c r="C178" s="85">
        <v>45473</v>
      </c>
      <c r="D178" s="184" t="s">
        <v>245</v>
      </c>
      <c r="E178" s="81" t="s">
        <v>250</v>
      </c>
      <c r="F178" s="48">
        <v>2344.81</v>
      </c>
      <c r="G178" s="106"/>
    </row>
    <row r="179" spans="2:7" ht="35.25" customHeight="1" x14ac:dyDescent="0.3">
      <c r="B179" s="84" t="s">
        <v>315</v>
      </c>
      <c r="C179" s="85">
        <v>45473</v>
      </c>
      <c r="D179" s="184" t="s">
        <v>245</v>
      </c>
      <c r="E179" s="81" t="s">
        <v>250</v>
      </c>
      <c r="F179" s="48">
        <v>344.46</v>
      </c>
      <c r="G179" s="106"/>
    </row>
    <row r="180" spans="2:7" ht="35.25" customHeight="1" x14ac:dyDescent="0.3">
      <c r="B180" s="84" t="s">
        <v>311</v>
      </c>
      <c r="C180" s="85">
        <v>45473</v>
      </c>
      <c r="D180" s="184" t="s">
        <v>245</v>
      </c>
      <c r="E180" s="81" t="s">
        <v>250</v>
      </c>
      <c r="F180" s="48">
        <v>771189.41</v>
      </c>
      <c r="G180" s="106"/>
    </row>
    <row r="181" spans="2:7" ht="35.25" customHeight="1" x14ac:dyDescent="0.3">
      <c r="B181" s="84" t="s">
        <v>312</v>
      </c>
      <c r="C181" s="85">
        <v>45473</v>
      </c>
      <c r="D181" s="184" t="s">
        <v>245</v>
      </c>
      <c r="E181" s="81" t="s">
        <v>250</v>
      </c>
      <c r="F181" s="48">
        <v>18514.63</v>
      </c>
      <c r="G181" s="106"/>
    </row>
    <row r="182" spans="2:7" ht="35.25" customHeight="1" x14ac:dyDescent="0.3">
      <c r="B182" s="84" t="s">
        <v>313</v>
      </c>
      <c r="C182" s="85">
        <v>45473</v>
      </c>
      <c r="D182" s="184" t="s">
        <v>245</v>
      </c>
      <c r="E182" s="81" t="s">
        <v>250</v>
      </c>
      <c r="F182" s="48">
        <v>136696.26</v>
      </c>
      <c r="G182" s="106"/>
    </row>
    <row r="183" spans="2:7" ht="35.25" customHeight="1" x14ac:dyDescent="0.3">
      <c r="B183" s="84" t="s">
        <v>314</v>
      </c>
      <c r="C183" s="85">
        <v>45473</v>
      </c>
      <c r="D183" s="184" t="s">
        <v>245</v>
      </c>
      <c r="E183" s="81" t="s">
        <v>250</v>
      </c>
      <c r="F183" s="48">
        <v>55034.27</v>
      </c>
      <c r="G183" s="106"/>
    </row>
    <row r="184" spans="2:7" ht="35.25" customHeight="1" x14ac:dyDescent="0.3">
      <c r="B184" s="84" t="s">
        <v>333</v>
      </c>
      <c r="C184" s="85">
        <v>45464</v>
      </c>
      <c r="D184" s="184" t="s">
        <v>334</v>
      </c>
      <c r="E184" s="81" t="s">
        <v>257</v>
      </c>
      <c r="F184" s="48">
        <v>296534</v>
      </c>
      <c r="G184" s="106"/>
    </row>
    <row r="185" spans="2:7" ht="35.25" customHeight="1" x14ac:dyDescent="0.3">
      <c r="B185" s="84" t="s">
        <v>288</v>
      </c>
      <c r="C185" s="85">
        <v>45448</v>
      </c>
      <c r="D185" s="184" t="s">
        <v>237</v>
      </c>
      <c r="E185" s="81" t="s">
        <v>249</v>
      </c>
      <c r="F185" s="48">
        <v>1912800</v>
      </c>
      <c r="G185" s="106"/>
    </row>
    <row r="186" spans="2:7" ht="35.25" customHeight="1" x14ac:dyDescent="0.3">
      <c r="B186" s="84" t="s">
        <v>301</v>
      </c>
      <c r="C186" s="85">
        <v>45448</v>
      </c>
      <c r="D186" s="184" t="s">
        <v>237</v>
      </c>
      <c r="E186" s="81" t="s">
        <v>249</v>
      </c>
      <c r="F186" s="48">
        <v>2391000</v>
      </c>
      <c r="G186" s="106"/>
    </row>
    <row r="187" spans="2:7" ht="35.25" customHeight="1" x14ac:dyDescent="0.3">
      <c r="B187" s="84" t="s">
        <v>258</v>
      </c>
      <c r="C187" s="85">
        <v>45455</v>
      </c>
      <c r="D187" s="184" t="s">
        <v>335</v>
      </c>
      <c r="E187" s="81" t="s">
        <v>43</v>
      </c>
      <c r="F187" s="48">
        <v>295000</v>
      </c>
      <c r="G187" s="106"/>
    </row>
    <row r="188" spans="2:7" ht="35.25" customHeight="1" x14ac:dyDescent="0.3">
      <c r="B188" s="84" t="s">
        <v>316</v>
      </c>
      <c r="C188" s="85">
        <v>45455</v>
      </c>
      <c r="D188" s="184" t="s">
        <v>281</v>
      </c>
      <c r="E188" s="81" t="s">
        <v>257</v>
      </c>
      <c r="F188" s="48">
        <v>173864.74</v>
      </c>
      <c r="G188" s="106"/>
    </row>
    <row r="189" spans="2:7" ht="35.25" customHeight="1" x14ac:dyDescent="0.3">
      <c r="B189" s="84" t="s">
        <v>336</v>
      </c>
      <c r="C189" s="85">
        <v>45468</v>
      </c>
      <c r="D189" s="184" t="s">
        <v>263</v>
      </c>
      <c r="E189" s="81" t="s">
        <v>257</v>
      </c>
      <c r="F189" s="48">
        <v>868149.6</v>
      </c>
      <c r="G189" s="106"/>
    </row>
    <row r="190" spans="2:7" ht="35.25" customHeight="1" x14ac:dyDescent="0.3">
      <c r="B190" s="84" t="s">
        <v>293</v>
      </c>
      <c r="C190" s="85">
        <v>45464</v>
      </c>
      <c r="D190" s="184" t="s">
        <v>259</v>
      </c>
      <c r="E190" s="81" t="s">
        <v>249</v>
      </c>
      <c r="F190" s="48">
        <v>4064700</v>
      </c>
      <c r="G190" s="106"/>
    </row>
    <row r="191" spans="2:7" ht="35.25" customHeight="1" x14ac:dyDescent="0.3">
      <c r="B191" s="84" t="s">
        <v>306</v>
      </c>
      <c r="C191" s="85">
        <v>45470</v>
      </c>
      <c r="D191" s="184" t="s">
        <v>259</v>
      </c>
      <c r="E191" s="81" t="s">
        <v>249</v>
      </c>
      <c r="F191" s="48">
        <v>2391000</v>
      </c>
      <c r="G191" s="106"/>
    </row>
    <row r="192" spans="2:7" ht="35.25" customHeight="1" x14ac:dyDescent="0.3">
      <c r="B192" s="84" t="s">
        <v>324</v>
      </c>
      <c r="C192" s="85">
        <v>45468</v>
      </c>
      <c r="D192" s="184" t="s">
        <v>259</v>
      </c>
      <c r="E192" s="81" t="s">
        <v>249</v>
      </c>
      <c r="F192" s="48">
        <v>2391000</v>
      </c>
      <c r="G192" s="106"/>
    </row>
    <row r="193" spans="2:7" ht="35.25" customHeight="1" x14ac:dyDescent="0.3">
      <c r="B193" s="84" t="s">
        <v>317</v>
      </c>
      <c r="C193" s="85">
        <v>45450</v>
      </c>
      <c r="D193" s="184" t="s">
        <v>296</v>
      </c>
      <c r="E193" s="81" t="s">
        <v>249</v>
      </c>
      <c r="F193" s="48">
        <v>2030700</v>
      </c>
      <c r="G193" s="106"/>
    </row>
    <row r="194" spans="2:7" ht="35.25" customHeight="1" x14ac:dyDescent="0.3">
      <c r="B194" s="84" t="s">
        <v>309</v>
      </c>
      <c r="C194" s="85">
        <v>45463</v>
      </c>
      <c r="D194" s="184" t="s">
        <v>296</v>
      </c>
      <c r="E194" s="81" t="s">
        <v>249</v>
      </c>
      <c r="F194" s="48">
        <v>2030700</v>
      </c>
      <c r="G194" s="106"/>
    </row>
    <row r="195" spans="2:7" ht="35.25" customHeight="1" x14ac:dyDescent="0.3">
      <c r="B195" s="84" t="s">
        <v>283</v>
      </c>
      <c r="C195" s="85">
        <v>45467</v>
      </c>
      <c r="D195" s="184" t="s">
        <v>225</v>
      </c>
      <c r="E195" s="81" t="s">
        <v>226</v>
      </c>
      <c r="F195" s="48">
        <v>47652</v>
      </c>
      <c r="G195" s="106"/>
    </row>
    <row r="196" spans="2:7" ht="35.25" customHeight="1" x14ac:dyDescent="0.3">
      <c r="B196" s="84" t="s">
        <v>274</v>
      </c>
      <c r="C196" s="85">
        <v>45447</v>
      </c>
      <c r="D196" s="184" t="s">
        <v>247</v>
      </c>
      <c r="E196" s="81" t="s">
        <v>249</v>
      </c>
      <c r="F196" s="48">
        <v>1673700</v>
      </c>
      <c r="G196" s="106"/>
    </row>
    <row r="197" spans="2:7" ht="35.25" customHeight="1" x14ac:dyDescent="0.3">
      <c r="B197" s="84" t="s">
        <v>275</v>
      </c>
      <c r="C197" s="85">
        <v>45449</v>
      </c>
      <c r="D197" s="184" t="s">
        <v>247</v>
      </c>
      <c r="E197" s="81" t="s">
        <v>249</v>
      </c>
      <c r="F197" s="48">
        <v>2391000</v>
      </c>
      <c r="G197" s="106"/>
    </row>
    <row r="198" spans="2:7" ht="35.25" customHeight="1" x14ac:dyDescent="0.3">
      <c r="B198" s="84" t="s">
        <v>304</v>
      </c>
      <c r="C198" s="85">
        <v>45470</v>
      </c>
      <c r="D198" s="184" t="s">
        <v>247</v>
      </c>
      <c r="E198" s="81" t="s">
        <v>249</v>
      </c>
      <c r="F198" s="48">
        <v>1912800</v>
      </c>
      <c r="G198" s="106"/>
    </row>
    <row r="199" spans="2:7" ht="35.25" customHeight="1" x14ac:dyDescent="0.3">
      <c r="B199" s="84" t="s">
        <v>283</v>
      </c>
      <c r="C199" s="85">
        <v>45470</v>
      </c>
      <c r="D199" s="184" t="s">
        <v>337</v>
      </c>
      <c r="E199" s="81" t="s">
        <v>249</v>
      </c>
      <c r="F199" s="48">
        <v>1912800</v>
      </c>
      <c r="G199" s="106"/>
    </row>
    <row r="200" spans="2:7" ht="35.25" customHeight="1" x14ac:dyDescent="0.3">
      <c r="B200" s="84" t="s">
        <v>322</v>
      </c>
      <c r="C200" s="85">
        <v>45471</v>
      </c>
      <c r="D200" s="184" t="s">
        <v>337</v>
      </c>
      <c r="E200" s="81" t="s">
        <v>249</v>
      </c>
      <c r="F200" s="48">
        <v>2869200</v>
      </c>
      <c r="G200" s="106"/>
    </row>
    <row r="201" spans="2:7" ht="35.25" customHeight="1" x14ac:dyDescent="0.3">
      <c r="B201" s="84" t="s">
        <v>323</v>
      </c>
      <c r="C201" s="85">
        <v>45471</v>
      </c>
      <c r="D201" s="184" t="s">
        <v>337</v>
      </c>
      <c r="E201" s="81" t="s">
        <v>249</v>
      </c>
      <c r="F201" s="48">
        <v>2391000</v>
      </c>
      <c r="G201" s="106"/>
    </row>
    <row r="202" spans="2:7" ht="35.25" customHeight="1" x14ac:dyDescent="0.3">
      <c r="B202" s="84" t="s">
        <v>272</v>
      </c>
      <c r="C202" s="85">
        <v>45457</v>
      </c>
      <c r="D202" s="184" t="s">
        <v>219</v>
      </c>
      <c r="E202" s="81" t="s">
        <v>220</v>
      </c>
      <c r="F202" s="48">
        <v>106200</v>
      </c>
      <c r="G202" s="106"/>
    </row>
    <row r="203" spans="2:7" ht="35.25" customHeight="1" x14ac:dyDescent="0.3">
      <c r="B203" s="84" t="s">
        <v>305</v>
      </c>
      <c r="C203" s="85">
        <v>45462</v>
      </c>
      <c r="D203" s="184" t="s">
        <v>239</v>
      </c>
      <c r="E203" s="81" t="s">
        <v>249</v>
      </c>
      <c r="F203" s="48">
        <v>2391000</v>
      </c>
      <c r="G203" s="106"/>
    </row>
    <row r="204" spans="2:7" ht="35.25" customHeight="1" x14ac:dyDescent="0.3">
      <c r="B204" s="84" t="s">
        <v>338</v>
      </c>
      <c r="C204" s="85">
        <v>45456</v>
      </c>
      <c r="D204" s="184" t="s">
        <v>248</v>
      </c>
      <c r="E204" s="81" t="s">
        <v>249</v>
      </c>
      <c r="F204" s="48">
        <v>1912800</v>
      </c>
      <c r="G204" s="106"/>
    </row>
    <row r="205" spans="2:7" ht="35.25" customHeight="1" x14ac:dyDescent="0.3">
      <c r="B205" s="84" t="s">
        <v>299</v>
      </c>
      <c r="C205" s="85">
        <v>45467</v>
      </c>
      <c r="D205" s="184" t="s">
        <v>298</v>
      </c>
      <c r="E205" s="81" t="s">
        <v>332</v>
      </c>
      <c r="F205" s="48">
        <v>188800</v>
      </c>
      <c r="G205" s="106"/>
    </row>
    <row r="206" spans="2:7" ht="35.25" customHeight="1" x14ac:dyDescent="0.3">
      <c r="B206" s="84" t="s">
        <v>319</v>
      </c>
      <c r="C206" s="85">
        <v>45470</v>
      </c>
      <c r="D206" s="184" t="s">
        <v>320</v>
      </c>
      <c r="E206" s="81" t="s">
        <v>321</v>
      </c>
      <c r="F206" s="48">
        <v>1696081.5</v>
      </c>
      <c r="G206" s="106"/>
    </row>
    <row r="207" spans="2:7" ht="35.25" customHeight="1" x14ac:dyDescent="0.3">
      <c r="B207" s="84" t="s">
        <v>339</v>
      </c>
      <c r="C207" s="85">
        <v>45468</v>
      </c>
      <c r="D207" s="184" t="s">
        <v>247</v>
      </c>
      <c r="E207" s="81" t="s">
        <v>249</v>
      </c>
      <c r="F207" s="48">
        <v>1912800</v>
      </c>
      <c r="G207" s="106"/>
    </row>
    <row r="208" spans="2:7" ht="35.25" customHeight="1" x14ac:dyDescent="0.3">
      <c r="B208" s="84"/>
      <c r="C208" s="85"/>
      <c r="D208" s="184"/>
      <c r="E208" s="81"/>
      <c r="F208" s="48"/>
      <c r="G208" s="106"/>
    </row>
    <row r="209" spans="2:7" ht="35.25" customHeight="1" thickBot="1" x14ac:dyDescent="0.4">
      <c r="B209" s="117" t="s">
        <v>202</v>
      </c>
      <c r="C209" s="117"/>
      <c r="D209" s="117"/>
      <c r="E209" s="117"/>
      <c r="F209" s="118"/>
      <c r="G209" s="107">
        <f>SUM(F16:F207)</f>
        <v>585142372.48099983</v>
      </c>
    </row>
    <row r="210" spans="2:7" ht="35.25" customHeight="1" x14ac:dyDescent="0.35">
      <c r="B210" s="43"/>
      <c r="C210" s="43"/>
      <c r="D210" s="43"/>
      <c r="E210" s="43"/>
      <c r="F210" s="43"/>
      <c r="G210" s="44"/>
    </row>
    <row r="211" spans="2:7" ht="17.25" x14ac:dyDescent="0.35">
      <c r="B211" s="17"/>
      <c r="C211" s="18"/>
      <c r="D211" s="16"/>
      <c r="E211" s="16"/>
      <c r="F211" s="19"/>
      <c r="G211" s="44"/>
    </row>
    <row r="212" spans="2:7" x14ac:dyDescent="0.3">
      <c r="B212" s="215" t="s">
        <v>191</v>
      </c>
      <c r="C212" s="215"/>
      <c r="D212" s="227" t="s">
        <v>203</v>
      </c>
      <c r="E212" s="227"/>
      <c r="F212" s="116" t="s">
        <v>192</v>
      </c>
      <c r="G212" s="116"/>
    </row>
    <row r="213" spans="2:7" x14ac:dyDescent="0.3">
      <c r="B213" s="225" t="s">
        <v>227</v>
      </c>
      <c r="C213" s="225"/>
      <c r="D213" s="225" t="s">
        <v>221</v>
      </c>
      <c r="E213" s="225"/>
      <c r="F213" s="116" t="s">
        <v>193</v>
      </c>
      <c r="G213" s="116"/>
    </row>
    <row r="214" spans="2:7" x14ac:dyDescent="0.3">
      <c r="B214" s="225" t="s">
        <v>228</v>
      </c>
      <c r="C214" s="225"/>
      <c r="D214" s="225" t="s">
        <v>229</v>
      </c>
      <c r="E214" s="225"/>
      <c r="F214" s="116" t="s">
        <v>194</v>
      </c>
      <c r="G214" s="116"/>
    </row>
    <row r="216" spans="2:7" x14ac:dyDescent="0.3">
      <c r="G216" s="6"/>
    </row>
    <row r="217" spans="2:7" ht="22.5" x14ac:dyDescent="0.4">
      <c r="D217" s="7"/>
      <c r="E217" s="8"/>
      <c r="F217"/>
      <c r="G217" s="20"/>
    </row>
    <row r="218" spans="2:7" ht="22.5" x14ac:dyDescent="0.4">
      <c r="D218" s="7"/>
      <c r="E218" s="8"/>
      <c r="F218"/>
      <c r="G218" s="20"/>
    </row>
    <row r="219" spans="2:7" ht="22.5" x14ac:dyDescent="0.4">
      <c r="E219" s="1"/>
      <c r="G219" s="20"/>
    </row>
    <row r="220" spans="2:7" x14ac:dyDescent="0.3">
      <c r="E220" s="1"/>
    </row>
    <row r="221" spans="2:7" x14ac:dyDescent="0.3">
      <c r="E221" s="1"/>
    </row>
  </sheetData>
  <sortState xmlns:xlrd2="http://schemas.microsoft.com/office/spreadsheetml/2017/richdata2" ref="B16:G155">
    <sortCondition ref="C16:C155"/>
  </sortState>
  <mergeCells count="10">
    <mergeCell ref="B213:C213"/>
    <mergeCell ref="D213:E213"/>
    <mergeCell ref="B214:C214"/>
    <mergeCell ref="D214:E214"/>
    <mergeCell ref="B9:G9"/>
    <mergeCell ref="B10:G10"/>
    <mergeCell ref="B212:C212"/>
    <mergeCell ref="D212:E212"/>
    <mergeCell ref="B11:G11"/>
    <mergeCell ref="B12:G12"/>
  </mergeCells>
  <phoneticPr fontId="13" type="noConversion"/>
  <pageMargins left="0" right="0" top="0.15748031496062992" bottom="0.94488188976377963" header="0.31496062992125984" footer="0.31496062992125984"/>
  <pageSetup scale="53" fitToHeight="0" orientation="portrait" verticalDpi="0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ENTRADA DEL MES</vt:lpstr>
      <vt:lpstr>CUENTA POR PAGAR GLOBAL</vt:lpstr>
      <vt:lpstr>Hoja1</vt:lpstr>
      <vt:lpstr>SALDO POR ANTIGUEDAD</vt:lpstr>
      <vt:lpstr>'CUENTA POR PAGAR GLOBAL'!Títulos_a_imprimir</vt:lpstr>
      <vt:lpstr>'SALDO POR ANTIGUEDAD'!Títulos_a_imprimir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Marible Rodriguez Villar</dc:creator>
  <cp:lastModifiedBy>Carina de la Cruz Martinez</cp:lastModifiedBy>
  <cp:lastPrinted>2024-07-09T13:09:44Z</cp:lastPrinted>
  <dcterms:created xsi:type="dcterms:W3CDTF">2024-01-22T13:25:09Z</dcterms:created>
  <dcterms:modified xsi:type="dcterms:W3CDTF">2024-08-21T19:53:40Z</dcterms:modified>
</cp:coreProperties>
</file>