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F:\Contabilidad\"/>
    </mc:Choice>
  </mc:AlternateContent>
  <xr:revisionPtr revIDLastSave="0" documentId="8_{6D4D03CE-F0BD-430F-B4A3-F4FD4FA96D45}" xr6:coauthVersionLast="47" xr6:coauthVersionMax="47" xr10:uidLastSave="{00000000-0000-0000-0000-000000000000}"/>
  <bookViews>
    <workbookView xWindow="-120" yWindow="-120" windowWidth="24240" windowHeight="13140" xr2:uid="{17A1368C-71BE-4FDB-92F4-35AB5540E46F}"/>
  </bookViews>
  <sheets>
    <sheet name="ENTRADA DEL MES" sheetId="5" r:id="rId1"/>
    <sheet name="CUENTA POR PAGAR GLOBAL" sheetId="4" state="hidden" r:id="rId2"/>
    <sheet name="SALDO POR ANTIGUEDAD" sheetId="3" state="hidden" r:id="rId3"/>
  </sheets>
  <externalReferences>
    <externalReference r:id="rId4"/>
  </externalReferences>
  <definedNames>
    <definedName name="_xlnm._FilterDatabase" localSheetId="1" hidden="1">'CUENTA POR PAGAR GLOBAL'!$B$14:$K$257</definedName>
    <definedName name="_xlnm._FilterDatabase" localSheetId="0" hidden="1">'ENTRADA DEL MES'!$B$10:$G$54</definedName>
    <definedName name="_xlnm._FilterDatabase" localSheetId="2" hidden="1">'SALDO POR ANTIGUEDAD'!$B$15:$G$165</definedName>
    <definedName name="_xlnm.Print_Titles" localSheetId="1">'CUENTA POR PAGAR GLOBAL'!$2:$14</definedName>
    <definedName name="_xlnm.Print_Titles" localSheetId="2">'SALDO POR ANTIGUEDAD'!$2:$15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3" i="5" l="1"/>
  <c r="I249" i="4" l="1"/>
  <c r="H150" i="4" l="1"/>
  <c r="I150" i="4" s="1"/>
  <c r="F153" i="3" s="1"/>
  <c r="G253" i="3" s="1"/>
  <c r="I214" i="4" l="1"/>
  <c r="I227" i="4"/>
  <c r="I217" i="4" l="1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8" i="4"/>
  <c r="I209" i="4"/>
  <c r="I210" i="4"/>
  <c r="I211" i="4"/>
  <c r="I212" i="4"/>
  <c r="I213" i="4"/>
  <c r="I215" i="4"/>
  <c r="I216" i="4"/>
  <c r="I218" i="4"/>
  <c r="I219" i="4"/>
  <c r="I220" i="4"/>
  <c r="I221" i="4"/>
  <c r="I222" i="4"/>
  <c r="I223" i="4"/>
  <c r="I224" i="4"/>
  <c r="I225" i="4"/>
  <c r="I226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15" i="4"/>
  <c r="F207" i="4" l="1"/>
  <c r="H250" i="4" l="1"/>
  <c r="F250" i="4"/>
  <c r="I207" i="4"/>
  <c r="I250" i="4" s="1"/>
</calcChain>
</file>

<file path=xl/sharedStrings.xml><?xml version="1.0" encoding="utf-8"?>
<sst xmlns="http://schemas.openxmlformats.org/spreadsheetml/2006/main" count="2057" uniqueCount="366">
  <si>
    <t xml:space="preserve">  Departamento de Contabilidad. C x P</t>
  </si>
  <si>
    <t>Concepto</t>
  </si>
  <si>
    <t>Factura y/o NCF.</t>
  </si>
  <si>
    <t>RAMONA VENTURA (REPUESTOS Y SERVICIOS VENTURA)</t>
  </si>
  <si>
    <t xml:space="preserve">MANTENIMIENTO Y REPARACION DE EQUIPO DE TRANSPORTE, TRACCION Y ELEVACION </t>
  </si>
  <si>
    <t>B1500000021</t>
  </si>
  <si>
    <t xml:space="preserve">INVERSIONES BRAVA, S. A. </t>
  </si>
  <si>
    <t>REPUESTOS</t>
  </si>
  <si>
    <t>A010010011500000238</t>
  </si>
  <si>
    <t>C &amp; C POWER GARDEN PRODUCTS, SRL</t>
  </si>
  <si>
    <t>A010010011500000026</t>
  </si>
  <si>
    <t>TALLER ROIKA PORTORREAL, SRL</t>
  </si>
  <si>
    <t>A010010011500000279</t>
  </si>
  <si>
    <t>GLOBAL DIESEL, C.POR A.</t>
  </si>
  <si>
    <t>O/C 1154-13</t>
  </si>
  <si>
    <t>MIRAUTO</t>
  </si>
  <si>
    <t>PRODUCTOS METALICOS Y SUS DERIVADOS</t>
  </si>
  <si>
    <t>A010010011500000379</t>
  </si>
  <si>
    <t>REPARADORA MUELLES DOMINICANOS REMUSA</t>
  </si>
  <si>
    <t>PROF-13606</t>
  </si>
  <si>
    <t>CDL COMUNICACIONES</t>
  </si>
  <si>
    <t>RADIO DE COMUNICACIÓN</t>
  </si>
  <si>
    <t>O/C 2278 - 13</t>
  </si>
  <si>
    <t xml:space="preserve">TRANSPORTE TQV,SRL </t>
  </si>
  <si>
    <t xml:space="preserve"> PROF- 989</t>
  </si>
  <si>
    <t>TECHNICON, SRL</t>
  </si>
  <si>
    <t>A010010011500000011</t>
  </si>
  <si>
    <t xml:space="preserve">VENTOSA GROUP, SRL </t>
  </si>
  <si>
    <t>A010010011500000007</t>
  </si>
  <si>
    <t xml:space="preserve">DIP ENGINEERS AND SURVEYORS CONTRACTOR, SRL </t>
  </si>
  <si>
    <t>ESTUDIOS DE INGENIERIA, ARQUITECTURAS, INVESTIGACIONES Y ANALISIS DE LA FACTIBILIDAD</t>
  </si>
  <si>
    <t>A010010011500000016</t>
  </si>
  <si>
    <t>RECONSTRUPARTE M &amp; J, S.R.L.</t>
  </si>
  <si>
    <t>A010010011500000789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</si>
  <si>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</si>
  <si>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</si>
  <si>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</si>
  <si>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</si>
  <si>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</si>
  <si>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</si>
  <si>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 xml:space="preserve">(ARTURO MUFLERS)  RAFAEL ARTURO VASQUEZ MARTINEZ </t>
  </si>
  <si>
    <t>A010010011500000031</t>
  </si>
  <si>
    <t>CORPORACION ESTATAL DE RADIO Y TELEVISION  CERTV.</t>
  </si>
  <si>
    <t>PUBLICIDAD Y PROPAGANDA</t>
  </si>
  <si>
    <t>A010010011500009410</t>
  </si>
  <si>
    <t>JOSAFAP INVERSIONES, SRL</t>
  </si>
  <si>
    <t>B1500000034</t>
  </si>
  <si>
    <t>B1500000002</t>
  </si>
  <si>
    <t>B1500000040</t>
  </si>
  <si>
    <t>B1500000031</t>
  </si>
  <si>
    <t>A010010011500009515</t>
  </si>
  <si>
    <t xml:space="preserve">GRUPO ELECTRICO HERRERA </t>
  </si>
  <si>
    <t>PROF-1385-16</t>
  </si>
  <si>
    <t>B1500000030</t>
  </si>
  <si>
    <t>A010010011500000100</t>
  </si>
  <si>
    <t xml:space="preserve">WILLIAN TAVERAS /TALLERES HERMANOS TAVERAS </t>
  </si>
  <si>
    <t>A010010011500000200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</si>
  <si>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</si>
  <si>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</si>
  <si>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</si>
  <si>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</si>
  <si>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</si>
  <si>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</si>
  <si>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</si>
  <si>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</si>
  <si>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</si>
  <si>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</si>
  <si>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B1500000024</t>
  </si>
  <si>
    <t>B1500000005</t>
  </si>
  <si>
    <t>B1500000044</t>
  </si>
  <si>
    <t>B1500000008</t>
  </si>
  <si>
    <t>PROF-936</t>
  </si>
  <si>
    <t>B1500000025</t>
  </si>
  <si>
    <t>B1500000026</t>
  </si>
  <si>
    <t>B1500000027</t>
  </si>
  <si>
    <t>L &amp; M GENERAL SUPPY,EIRL</t>
  </si>
  <si>
    <t>PRODUCTOS DE PAPEL Y CARTON</t>
  </si>
  <si>
    <t>O/C 432-16</t>
  </si>
  <si>
    <t xml:space="preserve">COMUNICACIONES Y REDES DE , SRL ( CORESA ) </t>
  </si>
  <si>
    <t>O/C 1875-15</t>
  </si>
  <si>
    <t>B1500000017</t>
  </si>
  <si>
    <t>B1500000018</t>
  </si>
  <si>
    <t xml:space="preserve">VENDITIO LINE Y ASOC. </t>
  </si>
  <si>
    <t>O/C 1787-16</t>
  </si>
  <si>
    <t>O/C 1324-16</t>
  </si>
  <si>
    <t>B1500000043</t>
  </si>
  <si>
    <t>PROF-5020 -16</t>
  </si>
  <si>
    <t>SOLUCIONES THIAUBAA, SRL</t>
  </si>
  <si>
    <t>B1500000009</t>
  </si>
  <si>
    <t>B1500000012</t>
  </si>
  <si>
    <t>B1500000013</t>
  </si>
  <si>
    <t>B1500000014</t>
  </si>
  <si>
    <t>B1500000016</t>
  </si>
  <si>
    <t>B1500000019</t>
  </si>
  <si>
    <t>B1500000020</t>
  </si>
  <si>
    <t>B1500000042</t>
  </si>
  <si>
    <t>B1500000006</t>
  </si>
  <si>
    <t>B1500000007</t>
  </si>
  <si>
    <t>B1500000011</t>
  </si>
  <si>
    <t>B1500000081</t>
  </si>
  <si>
    <t>PROF-09-01-17</t>
  </si>
  <si>
    <t>PROF-67-01-17</t>
  </si>
  <si>
    <t>PROF-69-01-17</t>
  </si>
  <si>
    <t>PROF-70-01-17</t>
  </si>
  <si>
    <t>B1500000010</t>
  </si>
  <si>
    <t>FONDO DE DESARROLLO DEL TRANSPORTE TERRESTRE ( FONDET)</t>
  </si>
  <si>
    <t>OTROS SERVICIOS TECNICOS PROFESIONALES</t>
  </si>
  <si>
    <t>A010010011500000022</t>
  </si>
  <si>
    <t>A010010011500000019</t>
  </si>
  <si>
    <t>IMPORTADORA GBN,SRL</t>
  </si>
  <si>
    <t>PRENDA Y ACCESORIOS DE VESTIR</t>
  </si>
  <si>
    <t>O/C 314-17</t>
  </si>
  <si>
    <t>GRUPO ELECTRICO HERRERA</t>
  </si>
  <si>
    <t>O/C - 2652-17</t>
  </si>
  <si>
    <t>B1500000033</t>
  </si>
  <si>
    <t>JOEL AQUINO SANTOS</t>
  </si>
  <si>
    <t>ALQUILERES DE EQUIPOS DE TRANSPORTE, TRACCION Y ELEVACION</t>
  </si>
  <si>
    <t>A010010011500000049</t>
  </si>
  <si>
    <t xml:space="preserve">DIVERSAS RJS  ( FUMIGACION EN GENERAL) </t>
  </si>
  <si>
    <t>FUMIGACION</t>
  </si>
  <si>
    <t>A010010011500000381</t>
  </si>
  <si>
    <t xml:space="preserve">DEJOHAN CENTRO AUTOMITRIZ, SRL </t>
  </si>
  <si>
    <t>A010010011500000036</t>
  </si>
  <si>
    <t>A010010011500000037</t>
  </si>
  <si>
    <t>A010010011500000038</t>
  </si>
  <si>
    <t>IB ARQUITECTOS, EIRL</t>
  </si>
  <si>
    <t>MEJORAS EN EDIFICACIONES</t>
  </si>
  <si>
    <t>A010010011500000013</t>
  </si>
  <si>
    <t>PROYECTOS EC &amp;  ASOCIADOS,SRL ( PROYECA )</t>
  </si>
  <si>
    <t>A010010011500001096</t>
  </si>
  <si>
    <t xml:space="preserve">ING. JUAN BENITEZ CONSULTOR EN GESTION DE PROYECTOS Y SERV. DE INGENERIA </t>
  </si>
  <si>
    <t>D Y F MULTISERVICIOS, C. POR. A</t>
  </si>
  <si>
    <t>O/C 2183/2016</t>
  </si>
  <si>
    <t>YAGEYSSA CELESTE CASTELLANO</t>
  </si>
  <si>
    <t xml:space="preserve">INVERSIONES DIEIMER,SRL  </t>
  </si>
  <si>
    <t>B1500000047</t>
  </si>
  <si>
    <t>RAFARL MARIN LECLER ARIAS</t>
  </si>
  <si>
    <t>IMPRESIONES PAYANO</t>
  </si>
  <si>
    <t>O/C 013-18</t>
  </si>
  <si>
    <t xml:space="preserve">NG MEDIA PUBLICIDAD, SRL </t>
  </si>
  <si>
    <t xml:space="preserve"> TRANS. O/C 500-18</t>
  </si>
  <si>
    <t xml:space="preserve">BMI COMPANIA DE SEGUROS, S. A    </t>
  </si>
  <si>
    <t>SEGUROS PARA PERSONAS</t>
  </si>
  <si>
    <t>TALLERES MAR  Y/O ANTONIO MIROPE RAMIREZ PEGUERO</t>
  </si>
  <si>
    <t xml:space="preserve">PRODUCTOS DE COMPUTADORA ( PROCOMPSA) </t>
  </si>
  <si>
    <t>UTILES DE ESCRITORIO, OFICINA INFORMATICA Y DE ENSENANZA</t>
  </si>
  <si>
    <t>PRODUCTIVE BUSINESS SOLUTIONS ( PBS DOMINICANA )</t>
  </si>
  <si>
    <t>PAPEL DE ESCRITORIO / UTILES DE ESCRITORIO, OFICINA INFORMATICA Y DE ENSENANZA</t>
  </si>
  <si>
    <t>B1500001558</t>
  </si>
  <si>
    <t xml:space="preserve">AUTOZAMA  </t>
  </si>
  <si>
    <t>COMPRA AUTOBUS</t>
  </si>
  <si>
    <t>O/C -193-2019</t>
  </si>
  <si>
    <t xml:space="preserve">EXPRESS TRAILER SERVICE  </t>
  </si>
  <si>
    <t>ALQUILER DE EQUIPOS OFICINAS Y MUEBLES/ BAÑOS</t>
  </si>
  <si>
    <t>B1500000242</t>
  </si>
  <si>
    <t>B1500001634</t>
  </si>
  <si>
    <t xml:space="preserve">VV AUTOS, SAS  </t>
  </si>
  <si>
    <t>B1500000052</t>
  </si>
  <si>
    <t>ARGUET LUNCH,EIRL</t>
  </si>
  <si>
    <t>ALIMENTO PARA PERSONA</t>
  </si>
  <si>
    <t>B1500000120</t>
  </si>
  <si>
    <t xml:space="preserve">FRANCISCO ANTONIO MOSQUEA JIMENEZ  </t>
  </si>
  <si>
    <t>B1500000156</t>
  </si>
  <si>
    <t>SITCOM, SRL</t>
  </si>
  <si>
    <t>COMBUSTIBLE</t>
  </si>
  <si>
    <t>B1500000184</t>
  </si>
  <si>
    <t xml:space="preserve">NOEMY RODRIGUEZ  </t>
  </si>
  <si>
    <t>B1500000067</t>
  </si>
  <si>
    <r>
      <t>VASPIER</t>
    </r>
    <r>
      <rPr>
        <sz val="11"/>
        <color indexed="8"/>
        <rFont val="Palatino Linotype"/>
        <family val="1"/>
      </rPr>
      <t xml:space="preserve">  </t>
    </r>
  </si>
  <si>
    <t xml:space="preserve">GRUPO ICEBERG  </t>
  </si>
  <si>
    <t>ENT. 286</t>
  </si>
  <si>
    <t xml:space="preserve">PROYECTOS DVF, SRL </t>
  </si>
  <si>
    <t>EQUIPOS DE TECNOLOGIA DE LA INFORMACION / ELECTRODOMESTICOS</t>
  </si>
  <si>
    <t>B1500000028</t>
  </si>
  <si>
    <t xml:space="preserve">CODETEL </t>
  </si>
  <si>
    <t>TELEFONO LOCAL</t>
  </si>
  <si>
    <t xml:space="preserve">SOLUCIONES SEGURA FELIZ, SRL  </t>
  </si>
  <si>
    <t>B1500000151</t>
  </si>
  <si>
    <t>NEGOCIOS POLANCO &amp; FERNANDEZ, SRL</t>
  </si>
  <si>
    <t xml:space="preserve">SUPER JIMMY,SRL </t>
  </si>
  <si>
    <t>ELECTRODOMESTICO / EQUIPOS Y APARATO AUDIOVISUALES</t>
  </si>
  <si>
    <t xml:space="preserve">IMPERMIABILIZANTE Y DECORACIONES DIVERSA, SRL ( IMDISA )  </t>
  </si>
  <si>
    <t>OBRAS PARA EDIFICACION NO RESIDENCIALES</t>
  </si>
  <si>
    <t>E450000001674</t>
  </si>
  <si>
    <t>E450000001675</t>
  </si>
  <si>
    <t xml:space="preserve">SEGUROS BANRESERVAS </t>
  </si>
  <si>
    <t>SEGURO DE VEHICULO</t>
  </si>
  <si>
    <t>B1500043411</t>
  </si>
  <si>
    <t>LUDISA</t>
  </si>
  <si>
    <t>B1500001132</t>
  </si>
  <si>
    <t>B1500001133</t>
  </si>
  <si>
    <t>B1500001134</t>
  </si>
  <si>
    <t xml:space="preserve">ALL OFFICE SOLUTIONS TS, SRL   </t>
  </si>
  <si>
    <t>ALQUILER DE EQUIPOS OFICINAS Y MUEBLES</t>
  </si>
  <si>
    <t>B1500002149</t>
  </si>
  <si>
    <t xml:space="preserve">TALLERES MAR  Y/O ANTONIO MIROPE RAMIREZ PEGUERO  </t>
  </si>
  <si>
    <t>JUDITH GOMEZ LOPEZ</t>
  </si>
  <si>
    <t>EDEESTE</t>
  </si>
  <si>
    <t>ELECTRICIDAD</t>
  </si>
  <si>
    <t xml:space="preserve">Preparado por </t>
  </si>
  <si>
    <t>Aprobado por</t>
  </si>
  <si>
    <t>Lic. Lidia Estévez</t>
  </si>
  <si>
    <t>Directora Financiera</t>
  </si>
  <si>
    <t xml:space="preserve"> Relación de Cuentas x Pagar </t>
  </si>
  <si>
    <t xml:space="preserve">Fecha </t>
  </si>
  <si>
    <t>Suplidor</t>
  </si>
  <si>
    <t>Monto</t>
  </si>
  <si>
    <t>Observaciones</t>
  </si>
  <si>
    <t>B1500000127</t>
  </si>
  <si>
    <t xml:space="preserve">PRODUCCIONES AGUILERA EN RADIO Y TELEVISION </t>
  </si>
  <si>
    <t>TOTAL GENERAL</t>
  </si>
  <si>
    <t xml:space="preserve"> Revisado por </t>
  </si>
  <si>
    <t xml:space="preserve"> Relación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</si>
  <si>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</si>
  <si>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</si>
  <si>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</si>
  <si>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</si>
  <si>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</si>
  <si>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</si>
  <si>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</si>
  <si>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</si>
  <si>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PENDIENTE</t>
  </si>
  <si>
    <t xml:space="preserve">AUTOZAMA </t>
  </si>
  <si>
    <t xml:space="preserve">SERVICIOS DE PUBLICIDAD </t>
  </si>
  <si>
    <t>PRODUCCIONES AGUILERA EN RADIO Y TELEVISION, SRL</t>
  </si>
  <si>
    <t xml:space="preserve">SEGUROS BANRESERVAS  </t>
  </si>
  <si>
    <t>SEGUROS PARA VEHICULOS</t>
  </si>
  <si>
    <t>TOTAL EN RD$</t>
  </si>
  <si>
    <t xml:space="preserve"> Operadora Metropolitana de Servicios de Autobuses</t>
  </si>
  <si>
    <t>TOTAL</t>
  </si>
  <si>
    <t>EDESUR</t>
  </si>
  <si>
    <t>PRESTOL COMUNICACIONES</t>
  </si>
  <si>
    <t>ALQUILER DE EQUIPO DE COMUNICACIÓN, TELECOMUNICACIONES Y SEÑALIZACION</t>
  </si>
  <si>
    <t xml:space="preserve"> Lic. Joaquin Peña</t>
  </si>
  <si>
    <t xml:space="preserve">  Gerente de Contabilidad</t>
  </si>
  <si>
    <t>ENT-0005</t>
  </si>
  <si>
    <t>INVENTARIO DE GASOIL</t>
  </si>
  <si>
    <t>DESCUENTO SOBRE COMPRA</t>
  </si>
  <si>
    <t>INVENTARIO DE GASOLINA</t>
  </si>
  <si>
    <t>ENT-0001</t>
  </si>
  <si>
    <t>ENT-0002</t>
  </si>
  <si>
    <t>ENT-0004</t>
  </si>
  <si>
    <t>ENT-0003</t>
  </si>
  <si>
    <t>ENT-0006</t>
  </si>
  <si>
    <t>ENT-0009</t>
  </si>
  <si>
    <t>ENT-0011</t>
  </si>
  <si>
    <t>ENT-0013</t>
  </si>
  <si>
    <t>ENT-0015</t>
  </si>
  <si>
    <t>ENT-0024</t>
  </si>
  <si>
    <t>ENT-0023</t>
  </si>
  <si>
    <t>ENT-0022</t>
  </si>
  <si>
    <t>ENT-0020</t>
  </si>
  <si>
    <t>ENT-0019</t>
  </si>
  <si>
    <t>ENT-0018</t>
  </si>
  <si>
    <t>ENT-0017</t>
  </si>
  <si>
    <t>ENT-0016</t>
  </si>
  <si>
    <t>ENT-0014</t>
  </si>
  <si>
    <t>ENT-0029</t>
  </si>
  <si>
    <t>ENT-0028</t>
  </si>
  <si>
    <t>ENT-0027</t>
  </si>
  <si>
    <t>ENT-0026</t>
  </si>
  <si>
    <t>ENT-0025</t>
  </si>
  <si>
    <t>ENT-0012</t>
  </si>
  <si>
    <t>ENT-0010</t>
  </si>
  <si>
    <t>ENT-0008</t>
  </si>
  <si>
    <t>ENT-0007</t>
  </si>
  <si>
    <t>ENT-0021</t>
  </si>
  <si>
    <t>JG DIESEL</t>
  </si>
  <si>
    <t>DK PETROLEUM</t>
  </si>
  <si>
    <t>YONA YONEL DIESEL</t>
  </si>
  <si>
    <t>CAPITAL DIESEL</t>
  </si>
  <si>
    <t>RV DIESEL</t>
  </si>
  <si>
    <t>SEFINA EFICIENTES</t>
  </si>
  <si>
    <t>PARMIRA VIEW ENTREPRISES</t>
  </si>
  <si>
    <t>CRUZ DIESEL</t>
  </si>
  <si>
    <t>PETROMOVIL</t>
  </si>
  <si>
    <t>ENT-0686</t>
  </si>
  <si>
    <t>LABORATORIO ORBIS</t>
  </si>
  <si>
    <t>LLENADO DE AGUA</t>
  </si>
  <si>
    <t>ENT-0031</t>
  </si>
  <si>
    <t>DISTRIBUIDORES INTERNACIONALES DE PETROLEO</t>
  </si>
  <si>
    <t>ENT-0032</t>
  </si>
  <si>
    <t>ENT-0034</t>
  </si>
  <si>
    <t>ENT-0037</t>
  </si>
  <si>
    <t>ENT-0036</t>
  </si>
  <si>
    <t>ENT-0035</t>
  </si>
  <si>
    <t>ENT-0033</t>
  </si>
  <si>
    <t>ENT-0038</t>
  </si>
  <si>
    <t>ENT-0042</t>
  </si>
  <si>
    <t>ENT-0030</t>
  </si>
  <si>
    <t>ENT-0041</t>
  </si>
  <si>
    <t>ENT-0044</t>
  </si>
  <si>
    <t>ENT-0043</t>
  </si>
  <si>
    <t>ENT-0040</t>
  </si>
  <si>
    <t>ENT-0039</t>
  </si>
  <si>
    <t>Lic. Yileidy Lantigua</t>
  </si>
  <si>
    <t xml:space="preserve">Contador </t>
  </si>
  <si>
    <t>Gerente de Contabilidad</t>
  </si>
  <si>
    <t>MARZO</t>
  </si>
  <si>
    <t>ENT-685</t>
  </si>
  <si>
    <t>INVERSIONES BREMELY</t>
  </si>
  <si>
    <t>CONSTRUCIONES Y MEJORAS</t>
  </si>
  <si>
    <t xml:space="preserve"> Correspondiente al 31 de Marzo 2024</t>
  </si>
  <si>
    <t xml:space="preserve"> Correspondiente al 31 Marzo 2024</t>
  </si>
  <si>
    <t xml:space="preserve"> Correspondiente al 31 Marzo  2024</t>
  </si>
  <si>
    <t>ANGLOAMERICANA DE SEGUROS</t>
  </si>
  <si>
    <t>SEGURO DE VIDA</t>
  </si>
  <si>
    <t>E4500000000026</t>
  </si>
  <si>
    <t>HUMANO SEGURO</t>
  </si>
  <si>
    <t>DEDUCIBLE</t>
  </si>
  <si>
    <t>TALLERES MAR EIRL</t>
  </si>
  <si>
    <t>B1500000096</t>
  </si>
  <si>
    <t>B1500000097</t>
  </si>
  <si>
    <t>ALL OFFICE SOLUTIONS</t>
  </si>
  <si>
    <t>B1500002285</t>
  </si>
  <si>
    <t>B1500002287</t>
  </si>
  <si>
    <t>E4500000000025</t>
  </si>
  <si>
    <t>SERVICIOS JURIDICOS</t>
  </si>
  <si>
    <t>B1500000141</t>
  </si>
  <si>
    <t>LIRIANO DISLA SRL</t>
  </si>
  <si>
    <t>SERVICIO DE MANTENIMIENTO AIRE ACOND</t>
  </si>
  <si>
    <t>MERCEDES BATISTA PEÑA</t>
  </si>
  <si>
    <t>B1500521385</t>
  </si>
  <si>
    <t>B1500518041</t>
  </si>
  <si>
    <t>B1500517686</t>
  </si>
  <si>
    <t>B1500517682</t>
  </si>
  <si>
    <t>B1500517455</t>
  </si>
  <si>
    <t>B1500321445</t>
  </si>
  <si>
    <t>B1500321361</t>
  </si>
  <si>
    <t>B1500321370</t>
  </si>
  <si>
    <t>B0400501871</t>
  </si>
  <si>
    <t>B1500032263</t>
  </si>
  <si>
    <t>ENT-45</t>
  </si>
  <si>
    <t>ENT-46</t>
  </si>
  <si>
    <t>ENT-47</t>
  </si>
  <si>
    <t>INVENTARIO GASOIL</t>
  </si>
  <si>
    <t>ENT-48</t>
  </si>
  <si>
    <t>ENT-49</t>
  </si>
  <si>
    <t>ENT-50</t>
  </si>
  <si>
    <t>ENT-51</t>
  </si>
  <si>
    <t>ENT-52</t>
  </si>
  <si>
    <t>ENT-53</t>
  </si>
  <si>
    <t>DIESEL EXTREMO</t>
  </si>
  <si>
    <t>ENT-54</t>
  </si>
  <si>
    <t>ENT-55</t>
  </si>
  <si>
    <t>ENT-56</t>
  </si>
  <si>
    <t>ENT-57</t>
  </si>
  <si>
    <t>ENT-58</t>
  </si>
  <si>
    <t>ENT-59</t>
  </si>
  <si>
    <t>ENT-60</t>
  </si>
  <si>
    <t>ENT-61</t>
  </si>
  <si>
    <t>ENT-62</t>
  </si>
  <si>
    <t>ENT-63</t>
  </si>
  <si>
    <t>SOLUCIONES EFICIENTES, INGENIERA Y ARQUITECTURA</t>
  </si>
  <si>
    <t>YONA YOINEL DIESEL</t>
  </si>
  <si>
    <t>EL AVION DIESEL</t>
  </si>
  <si>
    <t>ENT-4</t>
  </si>
  <si>
    <t>E450000000026</t>
  </si>
  <si>
    <t>ABRIL</t>
  </si>
  <si>
    <t>B1500002286</t>
  </si>
  <si>
    <t>E450000000025</t>
  </si>
  <si>
    <t>B1500522346</t>
  </si>
  <si>
    <t>B1500020097</t>
  </si>
  <si>
    <t>B150000096</t>
  </si>
  <si>
    <t>LIB-</t>
  </si>
  <si>
    <t>LIB-3131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</si>
</sst>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color theme="1"/>
      <name val="Palatino Linotype"/>
      <family val="1"/>
    </font>
    <font>
      <sz val="10"/>
      <name val="Arial"/>
      <family val="2"/>
    </font>
    <font>
      <sz val="11"/>
      <color indexed="8"/>
      <name val="Palatino Linotype"/>
      <family val="1"/>
    </font>
    <font>
      <b/>
      <i/>
      <sz val="16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sz val="13"/>
      <color theme="1"/>
      <name val="Aptos Narrow"/>
      <family val="2"/>
      <scheme val="minor"/>
    </font>
    <font>
      <b/>
      <sz val="13"/>
      <color theme="1"/>
      <name val="Palatino Linotype"/>
      <family val="1"/>
    </font>
    <font>
      <sz val="8"/>
      <name val="Aptos Narrow"/>
      <family val="2"/>
      <scheme val="minor"/>
    </font>
    <font>
      <sz val="9"/>
      <color theme="1"/>
      <name val="Palatino Linotype"/>
      <family val="1"/>
    </font>
    <font>
      <sz val="9"/>
      <name val="Palatino Linotype"/>
      <family val="1"/>
    </font>
    <font>
      <b/>
      <sz val="10"/>
      <name val="Palatino Linotype"/>
      <family val="1"/>
    </font>
    <font>
      <b/>
      <sz val="11"/>
      <name val="Palatino Linotype"/>
      <family val="1"/>
    </font>
    <font>
      <b/>
      <sz val="11"/>
      <color theme="1"/>
      <name val="Palatino Linotype"/>
      <family val="1"/>
    </font>
    <font>
      <b/>
      <i/>
      <sz val="11"/>
      <color theme="1"/>
      <name val="Palatino Linotype"/>
      <family val="1"/>
    </font>
    <font>
      <b/>
      <i/>
      <sz val="1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194">
    <xf numFmtId="0" fontId="0" fillId="0" borderId="0" xfId="0"/>
    <xf numFmtId="164" fontId="4" fillId="2" borderId="1" xfId="0" applyNumberFormat="1" applyFont="1" applyFill="1" applyBorder="1" applyAlignment="1">
      <alignment horizontal="center" shrinkToFit="1"/>
    </xf>
    <xf numFmtId="165" fontId="4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2" xfId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43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/>
    <xf numFmtId="43" fontId="5" fillId="0" borderId="0" xfId="1" applyFont="1"/>
    <xf numFmtId="43" fontId="9" fillId="0" borderId="0" xfId="0" applyNumberFormat="1" applyFont="1"/>
    <xf numFmtId="0" fontId="10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1" fillId="2" borderId="2" xfId="0" applyFont="1" applyFill="1" applyBorder="1" applyAlignment="1">
      <alignment horizontal="center"/>
    </xf>
    <xf numFmtId="43" fontId="0" fillId="0" borderId="0" xfId="0" applyNumberFormat="1"/>
    <xf numFmtId="43" fontId="9" fillId="0" borderId="0" xfId="1" applyFont="1" applyFill="1"/>
    <xf numFmtId="0" fontId="10" fillId="0" borderId="0" xfId="0" applyFont="1"/>
    <xf numFmtId="43" fontId="12" fillId="3" borderId="20" xfId="1" applyFont="1" applyFill="1" applyBorder="1" applyAlignment="1">
      <alignment vertical="center"/>
    </xf>
    <xf numFmtId="43" fontId="4" fillId="3" borderId="20" xfId="0" applyNumberFormat="1" applyFont="1" applyFill="1" applyBorder="1" applyAlignment="1">
      <alignment vertical="center"/>
    </xf>
    <xf numFmtId="43" fontId="12" fillId="3" borderId="20" xfId="0" applyNumberFormat="1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43" fontId="2" fillId="0" borderId="0" xfId="2" quotePrefix="1" applyFont="1" applyFill="1" applyBorder="1" applyAlignment="1"/>
    <xf numFmtId="0" fontId="2" fillId="0" borderId="6" xfId="0" applyFont="1" applyBorder="1" applyAlignment="1">
      <alignment horizontal="left" wrapText="1"/>
    </xf>
    <xf numFmtId="164" fontId="2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wrapText="1"/>
    </xf>
    <xf numFmtId="43" fontId="5" fillId="0" borderId="19" xfId="1" applyFont="1" applyFill="1" applyBorder="1" applyAlignment="1">
      <alignment wrapText="1"/>
    </xf>
    <xf numFmtId="0" fontId="5" fillId="0" borderId="27" xfId="0" applyFont="1" applyBorder="1" applyAlignment="1">
      <alignment wrapText="1"/>
    </xf>
    <xf numFmtId="164" fontId="2" fillId="0" borderId="19" xfId="0" applyNumberFormat="1" applyFont="1" applyBorder="1" applyAlignment="1">
      <alignment horizontal="center" wrapText="1"/>
    </xf>
    <xf numFmtId="43" fontId="2" fillId="0" borderId="19" xfId="2" quotePrefix="1" applyFont="1" applyFill="1" applyBorder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/>
    <xf numFmtId="0" fontId="14" fillId="0" borderId="0" xfId="0" applyFont="1"/>
    <xf numFmtId="0" fontId="14" fillId="0" borderId="0" xfId="0" applyFont="1" applyAlignment="1">
      <alignment wrapText="1"/>
    </xf>
    <xf numFmtId="0" fontId="15" fillId="0" borderId="0" xfId="3" applyFont="1" applyFill="1" applyBorder="1" applyAlignment="1">
      <alignment horizontal="center"/>
    </xf>
    <xf numFmtId="43" fontId="14" fillId="0" borderId="0" xfId="0" applyNumberFormat="1" applyFont="1"/>
    <xf numFmtId="0" fontId="16" fillId="0" borderId="0" xfId="0" applyFont="1" applyAlignment="1">
      <alignment horizontal="center"/>
    </xf>
    <xf numFmtId="0" fontId="2" fillId="0" borderId="24" xfId="0" applyFont="1" applyBorder="1" applyAlignment="1">
      <alignment horizontal="left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0" fontId="5" fillId="0" borderId="7" xfId="0" applyFont="1" applyBorder="1"/>
    <xf numFmtId="0" fontId="2" fillId="0" borderId="7" xfId="0" applyFont="1" applyBorder="1" applyAlignment="1">
      <alignment vertical="center"/>
    </xf>
    <xf numFmtId="164" fontId="2" fillId="0" borderId="7" xfId="0" applyNumberFormat="1" applyFont="1" applyBorder="1" applyAlignment="1">
      <alignment horizontal="left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2" fillId="0" borderId="19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17" fillId="0" borderId="0" xfId="0" applyFont="1" applyAlignment="1">
      <alignment horizontal="center"/>
    </xf>
    <xf numFmtId="0" fontId="17" fillId="2" borderId="2" xfId="0" applyFont="1" applyFill="1" applyBorder="1" applyAlignment="1">
      <alignment horizontal="center"/>
    </xf>
    <xf numFmtId="164" fontId="17" fillId="2" borderId="1" xfId="0" applyNumberFormat="1" applyFont="1" applyFill="1" applyBorder="1" applyAlignment="1">
      <alignment horizontal="center" shrinkToFit="1"/>
    </xf>
    <xf numFmtId="165" fontId="17" fillId="2" borderId="2" xfId="0" applyNumberFormat="1" applyFont="1" applyFill="1" applyBorder="1" applyAlignment="1">
      <alignment horizontal="center"/>
    </xf>
    <xf numFmtId="43" fontId="17" fillId="2" borderId="3" xfId="1" applyFont="1" applyFill="1" applyBorder="1" applyAlignment="1">
      <alignment horizontal="center"/>
    </xf>
    <xf numFmtId="43" fontId="17" fillId="2" borderId="2" xfId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5" fillId="0" borderId="4" xfId="0" applyFont="1" applyBorder="1"/>
    <xf numFmtId="0" fontId="2" fillId="0" borderId="9" xfId="0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5" fillId="0" borderId="9" xfId="0" applyFont="1" applyBorder="1"/>
    <xf numFmtId="0" fontId="2" fillId="0" borderId="7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43" fontId="2" fillId="0" borderId="8" xfId="1" applyFont="1" applyFill="1" applyBorder="1" applyAlignment="1"/>
    <xf numFmtId="43" fontId="2" fillId="0" borderId="8" xfId="2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43" fontId="2" fillId="0" borderId="8" xfId="2" applyFont="1" applyFill="1" applyBorder="1" applyAlignment="1"/>
    <xf numFmtId="43" fontId="2" fillId="0" borderId="8" xfId="2" quotePrefix="1" applyFont="1" applyFill="1" applyBorder="1" applyAlignment="1"/>
    <xf numFmtId="0" fontId="2" fillId="0" borderId="7" xfId="3" applyFont="1" applyFill="1" applyBorder="1" applyAlignment="1">
      <alignment horizontal="center"/>
    </xf>
    <xf numFmtId="43" fontId="2" fillId="0" borderId="8" xfId="1" quotePrefix="1" applyFont="1" applyFill="1" applyBorder="1" applyAlignment="1"/>
    <xf numFmtId="43" fontId="5" fillId="0" borderId="8" xfId="2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43" fontId="5" fillId="0" borderId="8" xfId="2" applyFont="1" applyFill="1" applyBorder="1" applyAlignment="1"/>
    <xf numFmtId="43" fontId="5" fillId="0" borderId="8" xfId="0" applyNumberFormat="1" applyFont="1" applyBorder="1"/>
    <xf numFmtId="3" fontId="2" fillId="0" borderId="7" xfId="0" applyNumberFormat="1" applyFont="1" applyBorder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43" fontId="2" fillId="0" borderId="7" xfId="5" applyFont="1" applyFill="1" applyBorder="1" applyAlignment="1">
      <alignment horizontal="center"/>
    </xf>
    <xf numFmtId="0" fontId="2" fillId="0" borderId="13" xfId="0" applyFont="1" applyBorder="1" applyAlignment="1">
      <alignment horizontal="left"/>
    </xf>
    <xf numFmtId="164" fontId="2" fillId="0" borderId="17" xfId="0" applyNumberFormat="1" applyFont="1" applyBorder="1" applyAlignment="1">
      <alignment horizontal="center" vertical="center"/>
    </xf>
    <xf numFmtId="43" fontId="2" fillId="0" borderId="18" xfId="2" applyFont="1" applyFill="1" applyBorder="1" applyAlignment="1">
      <alignment horizont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/>
    </xf>
    <xf numFmtId="43" fontId="2" fillId="0" borderId="19" xfId="2" quotePrefix="1" applyFont="1" applyFill="1" applyBorder="1" applyAlignment="1"/>
    <xf numFmtId="0" fontId="5" fillId="0" borderId="14" xfId="0" applyFont="1" applyBorder="1"/>
    <xf numFmtId="164" fontId="2" fillId="0" borderId="19" xfId="0" applyNumberFormat="1" applyFont="1" applyBorder="1" applyAlignment="1">
      <alignment horizontal="center" vertical="center"/>
    </xf>
    <xf numFmtId="43" fontId="18" fillId="3" borderId="15" xfId="0" applyNumberFormat="1" applyFont="1" applyFill="1" applyBorder="1"/>
    <xf numFmtId="43" fontId="18" fillId="0" borderId="0" xfId="0" applyNumberFormat="1" applyFont="1" applyAlignment="1">
      <alignment horizontal="center"/>
    </xf>
    <xf numFmtId="43" fontId="18" fillId="0" borderId="0" xfId="0" applyNumberFormat="1" applyFont="1"/>
    <xf numFmtId="0" fontId="5" fillId="0" borderId="24" xfId="0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43" fontId="5" fillId="0" borderId="24" xfId="1" applyFont="1" applyFill="1" applyBorder="1" applyAlignment="1">
      <alignment horizontal="center"/>
    </xf>
    <xf numFmtId="43" fontId="5" fillId="0" borderId="24" xfId="1" applyFont="1" applyFill="1" applyBorder="1" applyAlignment="1"/>
    <xf numFmtId="0" fontId="5" fillId="0" borderId="25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19" xfId="0" applyFont="1" applyBorder="1" applyAlignment="1">
      <alignment horizontal="center"/>
    </xf>
    <xf numFmtId="43" fontId="2" fillId="0" borderId="19" xfId="1" applyFont="1" applyFill="1" applyBorder="1" applyAlignment="1">
      <alignment horizontal="center"/>
    </xf>
    <xf numFmtId="43" fontId="5" fillId="0" borderId="19" xfId="1" applyFont="1" applyFill="1" applyBorder="1" applyAlignment="1"/>
    <xf numFmtId="0" fontId="5" fillId="0" borderId="27" xfId="0" applyFont="1" applyBorder="1" applyAlignment="1">
      <alignment horizontal="center"/>
    </xf>
    <xf numFmtId="14" fontId="2" fillId="0" borderId="19" xfId="0" applyNumberFormat="1" applyFont="1" applyBorder="1" applyAlignment="1">
      <alignment horizontal="center"/>
    </xf>
    <xf numFmtId="43" fontId="2" fillId="0" borderId="19" xfId="1" applyFont="1" applyFill="1" applyBorder="1" applyAlignment="1"/>
    <xf numFmtId="43" fontId="2" fillId="0" borderId="19" xfId="2" applyFont="1" applyFill="1" applyBorder="1" applyAlignment="1">
      <alignment horizontal="center"/>
    </xf>
    <xf numFmtId="43" fontId="2" fillId="0" borderId="19" xfId="2" applyFont="1" applyFill="1" applyBorder="1" applyAlignment="1"/>
    <xf numFmtId="0" fontId="2" fillId="0" borderId="19" xfId="3" applyFont="1" applyFill="1" applyBorder="1" applyAlignment="1">
      <alignment horizontal="center"/>
    </xf>
    <xf numFmtId="43" fontId="2" fillId="0" borderId="19" xfId="1" quotePrefix="1" applyFont="1" applyFill="1" applyBorder="1" applyAlignment="1"/>
    <xf numFmtId="0" fontId="5" fillId="0" borderId="19" xfId="3" applyFont="1" applyFill="1" applyBorder="1" applyAlignment="1">
      <alignment horizontal="center"/>
    </xf>
    <xf numFmtId="43" fontId="5" fillId="0" borderId="19" xfId="2" applyFont="1" applyFill="1" applyBorder="1" applyAlignment="1">
      <alignment horizontal="center"/>
    </xf>
    <xf numFmtId="0" fontId="5" fillId="0" borderId="19" xfId="0" applyFont="1" applyBorder="1" applyAlignment="1">
      <alignment horizontal="center"/>
    </xf>
    <xf numFmtId="43" fontId="5" fillId="0" borderId="19" xfId="2" applyFont="1" applyFill="1" applyBorder="1" applyAlignment="1"/>
    <xf numFmtId="0" fontId="5" fillId="0" borderId="26" xfId="0" applyFont="1" applyBorder="1" applyAlignment="1">
      <alignment vertical="center"/>
    </xf>
    <xf numFmtId="0" fontId="2" fillId="0" borderId="26" xfId="0" applyFont="1" applyBorder="1" applyAlignment="1">
      <alignment horizontal="left" vertical="center"/>
    </xf>
    <xf numFmtId="43" fontId="2" fillId="0" borderId="19" xfId="5" applyFont="1" applyFill="1" applyBorder="1" applyAlignment="1">
      <alignment horizontal="center"/>
    </xf>
    <xf numFmtId="43" fontId="18" fillId="3" borderId="20" xfId="0" applyNumberFormat="1" applyFont="1" applyFill="1" applyBorder="1" applyAlignment="1">
      <alignment wrapText="1"/>
    </xf>
    <xf numFmtId="43" fontId="18" fillId="3" borderId="21" xfId="0" applyNumberFormat="1" applyFont="1" applyFill="1" applyBorder="1" applyAlignment="1">
      <alignment wrapText="1"/>
    </xf>
    <xf numFmtId="0" fontId="20" fillId="0" borderId="0" xfId="3" applyFont="1" applyFill="1" applyBorder="1" applyAlignment="1"/>
    <xf numFmtId="0" fontId="20" fillId="0" borderId="0" xfId="0" applyFont="1"/>
    <xf numFmtId="0" fontId="5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165" fontId="17" fillId="2" borderId="2" xfId="0" applyNumberFormat="1" applyFont="1" applyFill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20" fillId="0" borderId="0" xfId="3" applyFont="1" applyFill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43" fontId="0" fillId="0" borderId="0" xfId="1" applyFont="1"/>
    <xf numFmtId="43" fontId="5" fillId="0" borderId="19" xfId="1" applyFont="1" applyFill="1" applyBorder="1"/>
    <xf numFmtId="43" fontId="5" fillId="0" borderId="24" xfId="0" applyNumberFormat="1" applyFont="1" applyBorder="1"/>
    <xf numFmtId="0" fontId="5" fillId="0" borderId="13" xfId="0" applyFont="1" applyBorder="1"/>
    <xf numFmtId="0" fontId="2" fillId="0" borderId="19" xfId="0" applyFont="1" applyBorder="1" applyAlignment="1">
      <alignment vertical="center"/>
    </xf>
    <xf numFmtId="43" fontId="2" fillId="0" borderId="9" xfId="5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3" applyFont="1" applyFill="1" applyBorder="1" applyAlignment="1">
      <alignment horizontal="center"/>
    </xf>
    <xf numFmtId="0" fontId="2" fillId="0" borderId="7" xfId="4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3" fontId="2" fillId="0" borderId="7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64" fontId="2" fillId="0" borderId="6" xfId="4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/>
    </xf>
    <xf numFmtId="14" fontId="5" fillId="0" borderId="6" xfId="0" applyNumberFormat="1" applyFont="1" applyBorder="1" applyAlignment="1">
      <alignment horizontal="center"/>
    </xf>
    <xf numFmtId="0" fontId="2" fillId="0" borderId="5" xfId="0" applyFont="1" applyBorder="1"/>
    <xf numFmtId="0" fontId="5" fillId="0" borderId="11" xfId="0" applyFont="1" applyBorder="1"/>
    <xf numFmtId="164" fontId="2" fillId="0" borderId="7" xfId="0" applyNumberFormat="1" applyFont="1" applyBorder="1" applyAlignment="1">
      <alignment horizontal="left" vertical="center"/>
    </xf>
    <xf numFmtId="0" fontId="2" fillId="0" borderId="9" xfId="0" applyFont="1" applyBorder="1"/>
    <xf numFmtId="43" fontId="5" fillId="0" borderId="16" xfId="1" applyFont="1" applyFill="1" applyBorder="1" applyAlignment="1">
      <alignment horizontal="center"/>
    </xf>
    <xf numFmtId="43" fontId="5" fillId="0" borderId="12" xfId="2" applyFont="1" applyFill="1" applyBorder="1" applyAlignment="1"/>
    <xf numFmtId="43" fontId="2" fillId="0" borderId="8" xfId="0" applyNumberFormat="1" applyFont="1" applyBorder="1"/>
    <xf numFmtId="43" fontId="2" fillId="0" borderId="8" xfId="2" applyFont="1" applyFill="1" applyBorder="1" applyAlignment="1">
      <alignment horizontal="center" vertical="center"/>
    </xf>
    <xf numFmtId="43" fontId="2" fillId="0" borderId="18" xfId="1" applyFont="1" applyFill="1" applyBorder="1" applyAlignment="1">
      <alignment horizontal="center"/>
    </xf>
    <xf numFmtId="43" fontId="0" fillId="0" borderId="0" xfId="1" applyFont="1" applyAlignment="1">
      <alignment wrapText="1"/>
    </xf>
    <xf numFmtId="43" fontId="0" fillId="0" borderId="0" xfId="1" applyFont="1" applyFill="1" applyAlignment="1">
      <alignment wrapText="1"/>
    </xf>
    <xf numFmtId="43" fontId="8" fillId="0" borderId="0" xfId="3" applyNumberFormat="1" applyFont="1" applyFill="1" applyBorder="1" applyAlignment="1"/>
    <xf numFmtId="43" fontId="8" fillId="0" borderId="0" xfId="0" applyNumberFormat="1" applyFont="1"/>
    <xf numFmtId="0" fontId="2" fillId="0" borderId="23" xfId="0" applyFont="1" applyBorder="1"/>
    <xf numFmtId="0" fontId="2" fillId="0" borderId="26" xfId="0" applyFont="1" applyBorder="1"/>
    <xf numFmtId="43" fontId="5" fillId="0" borderId="19" xfId="0" applyNumberFormat="1" applyFont="1" applyBorder="1"/>
    <xf numFmtId="43" fontId="0" fillId="0" borderId="0" xfId="0" applyNumberFormat="1" applyAlignment="1">
      <alignment wrapText="1"/>
    </xf>
    <xf numFmtId="0" fontId="2" fillId="0" borderId="0" xfId="0" applyFont="1" applyAlignment="1">
      <alignment horizontal="left" wrapText="1"/>
    </xf>
    <xf numFmtId="43" fontId="2" fillId="0" borderId="0" xfId="2" quotePrefix="1" applyFont="1" applyFill="1" applyBorder="1" applyAlignment="1">
      <alignment wrapText="1"/>
    </xf>
    <xf numFmtId="0" fontId="5" fillId="0" borderId="26" xfId="0" applyFont="1" applyBorder="1"/>
    <xf numFmtId="0" fontId="2" fillId="0" borderId="26" xfId="0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43" fontId="2" fillId="0" borderId="19" xfId="0" applyNumberFormat="1" applyFont="1" applyBorder="1"/>
    <xf numFmtId="164" fontId="2" fillId="0" borderId="26" xfId="0" applyNumberFormat="1" applyFont="1" applyBorder="1" applyAlignment="1">
      <alignment horizontal="left"/>
    </xf>
    <xf numFmtId="14" fontId="5" fillId="0" borderId="19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14" fontId="2" fillId="0" borderId="19" xfId="0" applyNumberFormat="1" applyFont="1" applyBorder="1" applyAlignment="1">
      <alignment horizontal="center" vertical="center"/>
    </xf>
    <xf numFmtId="14" fontId="5" fillId="0" borderId="19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left" vertical="center"/>
    </xf>
    <xf numFmtId="0" fontId="2" fillId="0" borderId="19" xfId="4" applyFont="1" applyBorder="1" applyAlignment="1">
      <alignment horizontal="center"/>
    </xf>
    <xf numFmtId="164" fontId="2" fillId="0" borderId="19" xfId="4" applyNumberFormat="1" applyFont="1" applyBorder="1" applyAlignment="1">
      <alignment horizontal="center" vertical="center"/>
    </xf>
    <xf numFmtId="43" fontId="0" fillId="0" borderId="0" xfId="1" applyFont="1" applyFill="1"/>
    <xf numFmtId="0" fontId="5" fillId="0" borderId="19" xfId="0" applyFont="1" applyBorder="1" applyAlignment="1">
      <alignment wrapText="1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4" fillId="3" borderId="22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20" fillId="0" borderId="0" xfId="3" applyFont="1" applyFill="1" applyBorder="1" applyAlignment="1">
      <alignment horizontal="center"/>
    </xf>
    <xf numFmtId="43" fontId="18" fillId="3" borderId="3" xfId="0" applyNumberFormat="1" applyFont="1" applyFill="1" applyBorder="1" applyAlignment="1">
      <alignment horizontal="center"/>
    </xf>
    <xf numFmtId="43" fontId="18" fillId="3" borderId="20" xfId="0" applyNumberFormat="1" applyFont="1" applyFill="1" applyBorder="1" applyAlignment="1">
      <alignment horizontal="center"/>
    </xf>
    <xf numFmtId="43" fontId="18" fillId="3" borderId="15" xfId="0" applyNumberFormat="1" applyFont="1" applyFill="1" applyBorder="1" applyAlignment="1">
      <alignment horizontal="center"/>
    </xf>
  </cellXfs>
  <cellStyles count="7">
    <cellStyle name="Millares" xfId="1" builtinId="3"/>
    <cellStyle name="Millares 2" xfId="5" xr:uid="{70081569-16CD-4289-835C-DFE55697E95D}"/>
    <cellStyle name="Millares 3" xfId="2" xr:uid="{AE64F13B-0E55-4AE7-B5F5-C58D178CD156}"/>
    <cellStyle name="Millares_Hoja1" xfId="3" xr:uid="{85DDA2B8-FACB-41AE-8BF8-ACBB73B0FA0F}"/>
    <cellStyle name="Normal" xfId="0" builtinId="0"/>
    <cellStyle name="Normal 5" xfId="6" xr:uid="{C07F7DDF-28F8-4EBD-ADD2-63A5745491D5}"/>
    <cellStyle name="Normal 5 2" xfId="4" xr:uid="{90D47D4F-4952-4143-8E3D-FD194D437FA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2105025</xdr:colOff>
      <xdr:row>0</xdr:row>
      <xdr:rowOff>57150</xdr:rowOff>
    </xdr:from>
    <xdr:to>
      <xdr:col>4</xdr:col>
      <xdr:colOff>1390650</xdr:colOff>
      <xdr:row>3</xdr:row>
      <xdr:rowOff>19050</xdr:rowOff>
    </xdr:to>
    <xdr:pic>
      <xdr:nvPicPr>
        <xdr:cNvPr id="4" name="Imagen 3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C230D4D9-4544-49E6-9F16-D5DB0D5CB816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4752975" y="476250"/>
          <a:ext cx="2809875" cy="8477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14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06FCC15-0B5E-4B39-ABB9-AB3B07B53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09550"/>
          <a:ext cx="0" cy="3295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151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525B38C-3503-41F3-B0C4-2E4B503F2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505200"/>
          <a:ext cx="0" cy="3437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321129</xdr:colOff>
      <xdr:row>3</xdr:row>
      <xdr:rowOff>186418</xdr:rowOff>
    </xdr:from>
    <xdr:to>
      <xdr:col>5</xdr:col>
      <xdr:colOff>1088572</xdr:colOff>
      <xdr:row>7</xdr:row>
      <xdr:rowOff>190500</xdr:rowOff>
    </xdr:to>
    <xdr:pic>
      <xdr:nvPicPr>
        <xdr:cNvPr id="6" name="Imagen 5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E43B49E1-F337-4E5B-B8C4-B4546A261DC9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6852558" y="798739"/>
          <a:ext cx="3543300" cy="8205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1897857</xdr:colOff>
      <xdr:row>5</xdr:row>
      <xdr:rowOff>52388</xdr:rowOff>
    </xdr:from>
    <xdr:to>
      <xdr:col>4</xdr:col>
      <xdr:colOff>2521744</xdr:colOff>
      <xdr:row>7</xdr:row>
      <xdr:rowOff>114300</xdr:rowOff>
    </xdr:to>
    <xdr:pic>
      <xdr:nvPicPr>
        <xdr:cNvPr id="4" name="Imagen 3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06D77901-006D-49C3-883D-85BCA58621B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4957763" y="1123951"/>
          <a:ext cx="3362325" cy="49053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Yileidy%20Lantigua\CXP-4\CUADRE%20A%20FRANCIA\cuenta%20por%20pagar%20Febrero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TRADA DEL MES"/>
      <sheetName val="CUENTA POR PAGAR GLOBAL"/>
      <sheetName val="SALDO POR ANTIGUEDAD"/>
    </sheetNames>
    <sheetDataSet>
      <sheetData sheetId="0">
        <row r="28">
          <cell r="F28">
            <v>13737</v>
          </cell>
        </row>
      </sheetData>
      <sheetData sheetId="1">
        <row r="47">
          <cell r="F47">
            <v>557506.93000000005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38EFB-5EE1-4AB9-9BF2-B28FFD717257}">
  <sheetPr>
    <pageSetUpPr fitToPage="1"/>
  </sheetPr>
  <dimension ref="A1:H62"/>
  <sheetViews>
    <sheetView tabSelected="1" zoomScaleNormal="100" workbookViewId="0">
      <selection activeCell="D62" sqref="D62"/>
    </sheetView>
  </sheetViews>
  <sheetFormatPr baseColWidth="10" defaultRowHeight="16.5" x14ac:dyDescent="0.3"/>
  <cols>
    <col min="1" max="1" width="4" style="7" customWidth="1"/>
    <col min="2" max="2" width="16" style="7" customWidth="1"/>
    <col min="3" max="3" width="14.7109375" style="7" customWidth="1"/>
    <col min="4" max="4" width="46.28515625" style="35" customWidth="1"/>
    <col min="5" max="5" width="43" style="7" customWidth="1"/>
    <col min="6" max="6" width="13.5703125" style="7" customWidth="1"/>
    <col min="7" max="7" width="20.140625" style="7" customWidth="1"/>
    <col min="8" max="8" width="15.42578125" style="7" customWidth="1"/>
    <col min="9" max="208" width="11.42578125" style="7"/>
    <col min="209" max="209" width="2" style="7" customWidth="1"/>
    <col min="210" max="210" width="11.7109375" style="7" customWidth="1"/>
    <col min="211" max="211" width="24.7109375" style="7" customWidth="1"/>
    <col min="212" max="212" width="15.5703125" style="7" customWidth="1"/>
    <col min="213" max="213" width="35.85546875" style="7" customWidth="1"/>
    <col min="214" max="214" width="8.140625" style="7" customWidth="1"/>
    <col min="215" max="215" width="23.140625" style="7" customWidth="1"/>
    <col min="216" max="216" width="17.140625" style="7" customWidth="1"/>
    <col min="217" max="217" width="25.7109375" style="7" customWidth="1"/>
    <col min="218" max="218" width="1.85546875" style="7" customWidth="1"/>
    <col min="219" max="464" width="11.42578125" style="7"/>
    <col min="465" max="465" width="2" style="7" customWidth="1"/>
    <col min="466" max="466" width="11.7109375" style="7" customWidth="1"/>
    <col min="467" max="467" width="24.7109375" style="7" customWidth="1"/>
    <col min="468" max="468" width="15.5703125" style="7" customWidth="1"/>
    <col min="469" max="469" width="35.85546875" style="7" customWidth="1"/>
    <col min="470" max="470" width="8.140625" style="7" customWidth="1"/>
    <col min="471" max="471" width="23.140625" style="7" customWidth="1"/>
    <col min="472" max="472" width="17.140625" style="7" customWidth="1"/>
    <col min="473" max="473" width="25.7109375" style="7" customWidth="1"/>
    <col min="474" max="474" width="1.85546875" style="7" customWidth="1"/>
    <col min="475" max="720" width="11.42578125" style="7"/>
    <col min="721" max="721" width="2" style="7" customWidth="1"/>
    <col min="722" max="722" width="11.7109375" style="7" customWidth="1"/>
    <col min="723" max="723" width="24.7109375" style="7" customWidth="1"/>
    <col min="724" max="724" width="15.5703125" style="7" customWidth="1"/>
    <col min="725" max="725" width="35.85546875" style="7" customWidth="1"/>
    <col min="726" max="726" width="8.140625" style="7" customWidth="1"/>
    <col min="727" max="727" width="23.140625" style="7" customWidth="1"/>
    <col min="728" max="728" width="17.140625" style="7" customWidth="1"/>
    <col min="729" max="729" width="25.7109375" style="7" customWidth="1"/>
    <col min="730" max="730" width="1.85546875" style="7" customWidth="1"/>
    <col min="731" max="976" width="11.42578125" style="7"/>
    <col min="977" max="977" width="2" style="7" customWidth="1"/>
    <col min="978" max="978" width="11.7109375" style="7" customWidth="1"/>
    <col min="979" max="979" width="24.7109375" style="7" customWidth="1"/>
    <col min="980" max="980" width="15.5703125" style="7" customWidth="1"/>
    <col min="981" max="981" width="35.85546875" style="7" customWidth="1"/>
    <col min="982" max="982" width="8.140625" style="7" customWidth="1"/>
    <col min="983" max="983" width="23.140625" style="7" customWidth="1"/>
    <col min="984" max="984" width="17.140625" style="7" customWidth="1"/>
    <col min="985" max="985" width="25.7109375" style="7" customWidth="1"/>
    <col min="986" max="986" width="1.85546875" style="7" customWidth="1"/>
    <col min="987" max="1232" width="11.42578125" style="7"/>
    <col min="1233" max="1233" width="2" style="7" customWidth="1"/>
    <col min="1234" max="1234" width="11.7109375" style="7" customWidth="1"/>
    <col min="1235" max="1235" width="24.7109375" style="7" customWidth="1"/>
    <col min="1236" max="1236" width="15.5703125" style="7" customWidth="1"/>
    <col min="1237" max="1237" width="35.85546875" style="7" customWidth="1"/>
    <col min="1238" max="1238" width="8.140625" style="7" customWidth="1"/>
    <col min="1239" max="1239" width="23.140625" style="7" customWidth="1"/>
    <col min="1240" max="1240" width="17.140625" style="7" customWidth="1"/>
    <col min="1241" max="1241" width="25.7109375" style="7" customWidth="1"/>
    <col min="1242" max="1242" width="1.85546875" style="7" customWidth="1"/>
    <col min="1243" max="1488" width="11.42578125" style="7"/>
    <col min="1489" max="1489" width="2" style="7" customWidth="1"/>
    <col min="1490" max="1490" width="11.7109375" style="7" customWidth="1"/>
    <col min="1491" max="1491" width="24.7109375" style="7" customWidth="1"/>
    <col min="1492" max="1492" width="15.5703125" style="7" customWidth="1"/>
    <col min="1493" max="1493" width="35.85546875" style="7" customWidth="1"/>
    <col min="1494" max="1494" width="8.140625" style="7" customWidth="1"/>
    <col min="1495" max="1495" width="23.140625" style="7" customWidth="1"/>
    <col min="1496" max="1496" width="17.140625" style="7" customWidth="1"/>
    <col min="1497" max="1497" width="25.7109375" style="7" customWidth="1"/>
    <col min="1498" max="1498" width="1.85546875" style="7" customWidth="1"/>
    <col min="1499" max="1744" width="11.42578125" style="7"/>
    <col min="1745" max="1745" width="2" style="7" customWidth="1"/>
    <col min="1746" max="1746" width="11.7109375" style="7" customWidth="1"/>
    <col min="1747" max="1747" width="24.7109375" style="7" customWidth="1"/>
    <col min="1748" max="1748" width="15.5703125" style="7" customWidth="1"/>
    <col min="1749" max="1749" width="35.85546875" style="7" customWidth="1"/>
    <col min="1750" max="1750" width="8.140625" style="7" customWidth="1"/>
    <col min="1751" max="1751" width="23.140625" style="7" customWidth="1"/>
    <col min="1752" max="1752" width="17.140625" style="7" customWidth="1"/>
    <col min="1753" max="1753" width="25.7109375" style="7" customWidth="1"/>
    <col min="1754" max="1754" width="1.85546875" style="7" customWidth="1"/>
    <col min="1755" max="2000" width="11.42578125" style="7"/>
    <col min="2001" max="2001" width="2" style="7" customWidth="1"/>
    <col min="2002" max="2002" width="11.7109375" style="7" customWidth="1"/>
    <col min="2003" max="2003" width="24.7109375" style="7" customWidth="1"/>
    <col min="2004" max="2004" width="15.5703125" style="7" customWidth="1"/>
    <col min="2005" max="2005" width="35.85546875" style="7" customWidth="1"/>
    <col min="2006" max="2006" width="8.140625" style="7" customWidth="1"/>
    <col min="2007" max="2007" width="23.140625" style="7" customWidth="1"/>
    <col min="2008" max="2008" width="17.140625" style="7" customWidth="1"/>
    <col min="2009" max="2009" width="25.7109375" style="7" customWidth="1"/>
    <col min="2010" max="2010" width="1.85546875" style="7" customWidth="1"/>
    <col min="2011" max="2256" width="11.42578125" style="7"/>
    <col min="2257" max="2257" width="2" style="7" customWidth="1"/>
    <col min="2258" max="2258" width="11.7109375" style="7" customWidth="1"/>
    <col min="2259" max="2259" width="24.7109375" style="7" customWidth="1"/>
    <col min="2260" max="2260" width="15.5703125" style="7" customWidth="1"/>
    <col min="2261" max="2261" width="35.85546875" style="7" customWidth="1"/>
    <col min="2262" max="2262" width="8.140625" style="7" customWidth="1"/>
    <col min="2263" max="2263" width="23.140625" style="7" customWidth="1"/>
    <col min="2264" max="2264" width="17.140625" style="7" customWidth="1"/>
    <col min="2265" max="2265" width="25.7109375" style="7" customWidth="1"/>
    <col min="2266" max="2266" width="1.85546875" style="7" customWidth="1"/>
    <col min="2267" max="2512" width="11.42578125" style="7"/>
    <col min="2513" max="2513" width="2" style="7" customWidth="1"/>
    <col min="2514" max="2514" width="11.7109375" style="7" customWidth="1"/>
    <col min="2515" max="2515" width="24.7109375" style="7" customWidth="1"/>
    <col min="2516" max="2516" width="15.5703125" style="7" customWidth="1"/>
    <col min="2517" max="2517" width="35.85546875" style="7" customWidth="1"/>
    <col min="2518" max="2518" width="8.140625" style="7" customWidth="1"/>
    <col min="2519" max="2519" width="23.140625" style="7" customWidth="1"/>
    <col min="2520" max="2520" width="17.140625" style="7" customWidth="1"/>
    <col min="2521" max="2521" width="25.7109375" style="7" customWidth="1"/>
    <col min="2522" max="2522" width="1.85546875" style="7" customWidth="1"/>
    <col min="2523" max="2768" width="11.42578125" style="7"/>
    <col min="2769" max="2769" width="2" style="7" customWidth="1"/>
    <col min="2770" max="2770" width="11.7109375" style="7" customWidth="1"/>
    <col min="2771" max="2771" width="24.7109375" style="7" customWidth="1"/>
    <col min="2772" max="2772" width="15.5703125" style="7" customWidth="1"/>
    <col min="2773" max="2773" width="35.85546875" style="7" customWidth="1"/>
    <col min="2774" max="2774" width="8.140625" style="7" customWidth="1"/>
    <col min="2775" max="2775" width="23.140625" style="7" customWidth="1"/>
    <col min="2776" max="2776" width="17.140625" style="7" customWidth="1"/>
    <col min="2777" max="2777" width="25.7109375" style="7" customWidth="1"/>
    <col min="2778" max="2778" width="1.85546875" style="7" customWidth="1"/>
    <col min="2779" max="3024" width="11.42578125" style="7"/>
    <col min="3025" max="3025" width="2" style="7" customWidth="1"/>
    <col min="3026" max="3026" width="11.7109375" style="7" customWidth="1"/>
    <col min="3027" max="3027" width="24.7109375" style="7" customWidth="1"/>
    <col min="3028" max="3028" width="15.5703125" style="7" customWidth="1"/>
    <col min="3029" max="3029" width="35.85546875" style="7" customWidth="1"/>
    <col min="3030" max="3030" width="8.140625" style="7" customWidth="1"/>
    <col min="3031" max="3031" width="23.140625" style="7" customWidth="1"/>
    <col min="3032" max="3032" width="17.140625" style="7" customWidth="1"/>
    <col min="3033" max="3033" width="25.7109375" style="7" customWidth="1"/>
    <col min="3034" max="3034" width="1.85546875" style="7" customWidth="1"/>
    <col min="3035" max="3280" width="11.42578125" style="7"/>
    <col min="3281" max="3281" width="2" style="7" customWidth="1"/>
    <col min="3282" max="3282" width="11.7109375" style="7" customWidth="1"/>
    <col min="3283" max="3283" width="24.7109375" style="7" customWidth="1"/>
    <col min="3284" max="3284" width="15.5703125" style="7" customWidth="1"/>
    <col min="3285" max="3285" width="35.85546875" style="7" customWidth="1"/>
    <col min="3286" max="3286" width="8.140625" style="7" customWidth="1"/>
    <col min="3287" max="3287" width="23.140625" style="7" customWidth="1"/>
    <col min="3288" max="3288" width="17.140625" style="7" customWidth="1"/>
    <col min="3289" max="3289" width="25.7109375" style="7" customWidth="1"/>
    <col min="3290" max="3290" width="1.85546875" style="7" customWidth="1"/>
    <col min="3291" max="3536" width="11.42578125" style="7"/>
    <col min="3537" max="3537" width="2" style="7" customWidth="1"/>
    <col min="3538" max="3538" width="11.7109375" style="7" customWidth="1"/>
    <col min="3539" max="3539" width="24.7109375" style="7" customWidth="1"/>
    <col min="3540" max="3540" width="15.5703125" style="7" customWidth="1"/>
    <col min="3541" max="3541" width="35.85546875" style="7" customWidth="1"/>
    <col min="3542" max="3542" width="8.140625" style="7" customWidth="1"/>
    <col min="3543" max="3543" width="23.140625" style="7" customWidth="1"/>
    <col min="3544" max="3544" width="17.140625" style="7" customWidth="1"/>
    <col min="3545" max="3545" width="25.7109375" style="7" customWidth="1"/>
    <col min="3546" max="3546" width="1.85546875" style="7" customWidth="1"/>
    <col min="3547" max="3792" width="11.42578125" style="7"/>
    <col min="3793" max="3793" width="2" style="7" customWidth="1"/>
    <col min="3794" max="3794" width="11.7109375" style="7" customWidth="1"/>
    <col min="3795" max="3795" width="24.7109375" style="7" customWidth="1"/>
    <col min="3796" max="3796" width="15.5703125" style="7" customWidth="1"/>
    <col min="3797" max="3797" width="35.85546875" style="7" customWidth="1"/>
    <col min="3798" max="3798" width="8.140625" style="7" customWidth="1"/>
    <col min="3799" max="3799" width="23.140625" style="7" customWidth="1"/>
    <col min="3800" max="3800" width="17.140625" style="7" customWidth="1"/>
    <col min="3801" max="3801" width="25.7109375" style="7" customWidth="1"/>
    <col min="3802" max="3802" width="1.85546875" style="7" customWidth="1"/>
    <col min="3803" max="4048" width="11.42578125" style="7"/>
    <col min="4049" max="4049" width="2" style="7" customWidth="1"/>
    <col min="4050" max="4050" width="11.7109375" style="7" customWidth="1"/>
    <col min="4051" max="4051" width="24.7109375" style="7" customWidth="1"/>
    <col min="4052" max="4052" width="15.5703125" style="7" customWidth="1"/>
    <col min="4053" max="4053" width="35.85546875" style="7" customWidth="1"/>
    <col min="4054" max="4054" width="8.140625" style="7" customWidth="1"/>
    <col min="4055" max="4055" width="23.140625" style="7" customWidth="1"/>
    <col min="4056" max="4056" width="17.140625" style="7" customWidth="1"/>
    <col min="4057" max="4057" width="25.7109375" style="7" customWidth="1"/>
    <col min="4058" max="4058" width="1.85546875" style="7" customWidth="1"/>
    <col min="4059" max="4304" width="11.42578125" style="7"/>
    <col min="4305" max="4305" width="2" style="7" customWidth="1"/>
    <col min="4306" max="4306" width="11.7109375" style="7" customWidth="1"/>
    <col min="4307" max="4307" width="24.7109375" style="7" customWidth="1"/>
    <col min="4308" max="4308" width="15.5703125" style="7" customWidth="1"/>
    <col min="4309" max="4309" width="35.85546875" style="7" customWidth="1"/>
    <col min="4310" max="4310" width="8.140625" style="7" customWidth="1"/>
    <col min="4311" max="4311" width="23.140625" style="7" customWidth="1"/>
    <col min="4312" max="4312" width="17.140625" style="7" customWidth="1"/>
    <col min="4313" max="4313" width="25.7109375" style="7" customWidth="1"/>
    <col min="4314" max="4314" width="1.85546875" style="7" customWidth="1"/>
    <col min="4315" max="4560" width="11.42578125" style="7"/>
    <col min="4561" max="4561" width="2" style="7" customWidth="1"/>
    <col min="4562" max="4562" width="11.7109375" style="7" customWidth="1"/>
    <col min="4563" max="4563" width="24.7109375" style="7" customWidth="1"/>
    <col min="4564" max="4564" width="15.5703125" style="7" customWidth="1"/>
    <col min="4565" max="4565" width="35.85546875" style="7" customWidth="1"/>
    <col min="4566" max="4566" width="8.140625" style="7" customWidth="1"/>
    <col min="4567" max="4567" width="23.140625" style="7" customWidth="1"/>
    <col min="4568" max="4568" width="17.140625" style="7" customWidth="1"/>
    <col min="4569" max="4569" width="25.7109375" style="7" customWidth="1"/>
    <col min="4570" max="4570" width="1.85546875" style="7" customWidth="1"/>
    <col min="4571" max="4816" width="11.42578125" style="7"/>
    <col min="4817" max="4817" width="2" style="7" customWidth="1"/>
    <col min="4818" max="4818" width="11.7109375" style="7" customWidth="1"/>
    <col min="4819" max="4819" width="24.7109375" style="7" customWidth="1"/>
    <col min="4820" max="4820" width="15.5703125" style="7" customWidth="1"/>
    <col min="4821" max="4821" width="35.85546875" style="7" customWidth="1"/>
    <col min="4822" max="4822" width="8.140625" style="7" customWidth="1"/>
    <col min="4823" max="4823" width="23.140625" style="7" customWidth="1"/>
    <col min="4824" max="4824" width="17.140625" style="7" customWidth="1"/>
    <col min="4825" max="4825" width="25.7109375" style="7" customWidth="1"/>
    <col min="4826" max="4826" width="1.85546875" style="7" customWidth="1"/>
    <col min="4827" max="5072" width="11.42578125" style="7"/>
    <col min="5073" max="5073" width="2" style="7" customWidth="1"/>
    <col min="5074" max="5074" width="11.7109375" style="7" customWidth="1"/>
    <col min="5075" max="5075" width="24.7109375" style="7" customWidth="1"/>
    <col min="5076" max="5076" width="15.5703125" style="7" customWidth="1"/>
    <col min="5077" max="5077" width="35.85546875" style="7" customWidth="1"/>
    <col min="5078" max="5078" width="8.140625" style="7" customWidth="1"/>
    <col min="5079" max="5079" width="23.140625" style="7" customWidth="1"/>
    <col min="5080" max="5080" width="17.140625" style="7" customWidth="1"/>
    <col min="5081" max="5081" width="25.7109375" style="7" customWidth="1"/>
    <col min="5082" max="5082" width="1.85546875" style="7" customWidth="1"/>
    <col min="5083" max="5328" width="11.42578125" style="7"/>
    <col min="5329" max="5329" width="2" style="7" customWidth="1"/>
    <col min="5330" max="5330" width="11.7109375" style="7" customWidth="1"/>
    <col min="5331" max="5331" width="24.7109375" style="7" customWidth="1"/>
    <col min="5332" max="5332" width="15.5703125" style="7" customWidth="1"/>
    <col min="5333" max="5333" width="35.85546875" style="7" customWidth="1"/>
    <col min="5334" max="5334" width="8.140625" style="7" customWidth="1"/>
    <col min="5335" max="5335" width="23.140625" style="7" customWidth="1"/>
    <col min="5336" max="5336" width="17.140625" style="7" customWidth="1"/>
    <col min="5337" max="5337" width="25.7109375" style="7" customWidth="1"/>
    <col min="5338" max="5338" width="1.85546875" style="7" customWidth="1"/>
    <col min="5339" max="5584" width="11.42578125" style="7"/>
    <col min="5585" max="5585" width="2" style="7" customWidth="1"/>
    <col min="5586" max="5586" width="11.7109375" style="7" customWidth="1"/>
    <col min="5587" max="5587" width="24.7109375" style="7" customWidth="1"/>
    <col min="5588" max="5588" width="15.5703125" style="7" customWidth="1"/>
    <col min="5589" max="5589" width="35.85546875" style="7" customWidth="1"/>
    <col min="5590" max="5590" width="8.140625" style="7" customWidth="1"/>
    <col min="5591" max="5591" width="23.140625" style="7" customWidth="1"/>
    <col min="5592" max="5592" width="17.140625" style="7" customWidth="1"/>
    <col min="5593" max="5593" width="25.7109375" style="7" customWidth="1"/>
    <col min="5594" max="5594" width="1.85546875" style="7" customWidth="1"/>
    <col min="5595" max="5840" width="11.42578125" style="7"/>
    <col min="5841" max="5841" width="2" style="7" customWidth="1"/>
    <col min="5842" max="5842" width="11.7109375" style="7" customWidth="1"/>
    <col min="5843" max="5843" width="24.7109375" style="7" customWidth="1"/>
    <col min="5844" max="5844" width="15.5703125" style="7" customWidth="1"/>
    <col min="5845" max="5845" width="35.85546875" style="7" customWidth="1"/>
    <col min="5846" max="5846" width="8.140625" style="7" customWidth="1"/>
    <col min="5847" max="5847" width="23.140625" style="7" customWidth="1"/>
    <col min="5848" max="5848" width="17.140625" style="7" customWidth="1"/>
    <col min="5849" max="5849" width="25.7109375" style="7" customWidth="1"/>
    <col min="5850" max="5850" width="1.85546875" style="7" customWidth="1"/>
    <col min="5851" max="6096" width="11.42578125" style="7"/>
    <col min="6097" max="6097" width="2" style="7" customWidth="1"/>
    <col min="6098" max="6098" width="11.7109375" style="7" customWidth="1"/>
    <col min="6099" max="6099" width="24.7109375" style="7" customWidth="1"/>
    <col min="6100" max="6100" width="15.5703125" style="7" customWidth="1"/>
    <col min="6101" max="6101" width="35.85546875" style="7" customWidth="1"/>
    <col min="6102" max="6102" width="8.140625" style="7" customWidth="1"/>
    <col min="6103" max="6103" width="23.140625" style="7" customWidth="1"/>
    <col min="6104" max="6104" width="17.140625" style="7" customWidth="1"/>
    <col min="6105" max="6105" width="25.7109375" style="7" customWidth="1"/>
    <col min="6106" max="6106" width="1.85546875" style="7" customWidth="1"/>
    <col min="6107" max="6352" width="11.42578125" style="7"/>
    <col min="6353" max="6353" width="2" style="7" customWidth="1"/>
    <col min="6354" max="6354" width="11.7109375" style="7" customWidth="1"/>
    <col min="6355" max="6355" width="24.7109375" style="7" customWidth="1"/>
    <col min="6356" max="6356" width="15.5703125" style="7" customWidth="1"/>
    <col min="6357" max="6357" width="35.85546875" style="7" customWidth="1"/>
    <col min="6358" max="6358" width="8.140625" style="7" customWidth="1"/>
    <col min="6359" max="6359" width="23.140625" style="7" customWidth="1"/>
    <col min="6360" max="6360" width="17.140625" style="7" customWidth="1"/>
    <col min="6361" max="6361" width="25.7109375" style="7" customWidth="1"/>
    <col min="6362" max="6362" width="1.85546875" style="7" customWidth="1"/>
    <col min="6363" max="6608" width="11.42578125" style="7"/>
    <col min="6609" max="6609" width="2" style="7" customWidth="1"/>
    <col min="6610" max="6610" width="11.7109375" style="7" customWidth="1"/>
    <col min="6611" max="6611" width="24.7109375" style="7" customWidth="1"/>
    <col min="6612" max="6612" width="15.5703125" style="7" customWidth="1"/>
    <col min="6613" max="6613" width="35.85546875" style="7" customWidth="1"/>
    <col min="6614" max="6614" width="8.140625" style="7" customWidth="1"/>
    <col min="6615" max="6615" width="23.140625" style="7" customWidth="1"/>
    <col min="6616" max="6616" width="17.140625" style="7" customWidth="1"/>
    <col min="6617" max="6617" width="25.7109375" style="7" customWidth="1"/>
    <col min="6618" max="6618" width="1.85546875" style="7" customWidth="1"/>
    <col min="6619" max="6864" width="11.42578125" style="7"/>
    <col min="6865" max="6865" width="2" style="7" customWidth="1"/>
    <col min="6866" max="6866" width="11.7109375" style="7" customWidth="1"/>
    <col min="6867" max="6867" width="24.7109375" style="7" customWidth="1"/>
    <col min="6868" max="6868" width="15.5703125" style="7" customWidth="1"/>
    <col min="6869" max="6869" width="35.85546875" style="7" customWidth="1"/>
    <col min="6870" max="6870" width="8.140625" style="7" customWidth="1"/>
    <col min="6871" max="6871" width="23.140625" style="7" customWidth="1"/>
    <col min="6872" max="6872" width="17.140625" style="7" customWidth="1"/>
    <col min="6873" max="6873" width="25.7109375" style="7" customWidth="1"/>
    <col min="6874" max="6874" width="1.85546875" style="7" customWidth="1"/>
    <col min="6875" max="7120" width="11.42578125" style="7"/>
    <col min="7121" max="7121" width="2" style="7" customWidth="1"/>
    <col min="7122" max="7122" width="11.7109375" style="7" customWidth="1"/>
    <col min="7123" max="7123" width="24.7109375" style="7" customWidth="1"/>
    <col min="7124" max="7124" width="15.5703125" style="7" customWidth="1"/>
    <col min="7125" max="7125" width="35.85546875" style="7" customWidth="1"/>
    <col min="7126" max="7126" width="8.140625" style="7" customWidth="1"/>
    <col min="7127" max="7127" width="23.140625" style="7" customWidth="1"/>
    <col min="7128" max="7128" width="17.140625" style="7" customWidth="1"/>
    <col min="7129" max="7129" width="25.7109375" style="7" customWidth="1"/>
    <col min="7130" max="7130" width="1.85546875" style="7" customWidth="1"/>
    <col min="7131" max="7376" width="11.42578125" style="7"/>
    <col min="7377" max="7377" width="2" style="7" customWidth="1"/>
    <col min="7378" max="7378" width="11.7109375" style="7" customWidth="1"/>
    <col min="7379" max="7379" width="24.7109375" style="7" customWidth="1"/>
    <col min="7380" max="7380" width="15.5703125" style="7" customWidth="1"/>
    <col min="7381" max="7381" width="35.85546875" style="7" customWidth="1"/>
    <col min="7382" max="7382" width="8.140625" style="7" customWidth="1"/>
    <col min="7383" max="7383" width="23.140625" style="7" customWidth="1"/>
    <col min="7384" max="7384" width="17.140625" style="7" customWidth="1"/>
    <col min="7385" max="7385" width="25.7109375" style="7" customWidth="1"/>
    <col min="7386" max="7386" width="1.85546875" style="7" customWidth="1"/>
    <col min="7387" max="7632" width="11.42578125" style="7"/>
    <col min="7633" max="7633" width="2" style="7" customWidth="1"/>
    <col min="7634" max="7634" width="11.7109375" style="7" customWidth="1"/>
    <col min="7635" max="7635" width="24.7109375" style="7" customWidth="1"/>
    <col min="7636" max="7636" width="15.5703125" style="7" customWidth="1"/>
    <col min="7637" max="7637" width="35.85546875" style="7" customWidth="1"/>
    <col min="7638" max="7638" width="8.140625" style="7" customWidth="1"/>
    <col min="7639" max="7639" width="23.140625" style="7" customWidth="1"/>
    <col min="7640" max="7640" width="17.140625" style="7" customWidth="1"/>
    <col min="7641" max="7641" width="25.7109375" style="7" customWidth="1"/>
    <col min="7642" max="7642" width="1.85546875" style="7" customWidth="1"/>
    <col min="7643" max="7888" width="11.42578125" style="7"/>
    <col min="7889" max="7889" width="2" style="7" customWidth="1"/>
    <col min="7890" max="7890" width="11.7109375" style="7" customWidth="1"/>
    <col min="7891" max="7891" width="24.7109375" style="7" customWidth="1"/>
    <col min="7892" max="7892" width="15.5703125" style="7" customWidth="1"/>
    <col min="7893" max="7893" width="35.85546875" style="7" customWidth="1"/>
    <col min="7894" max="7894" width="8.140625" style="7" customWidth="1"/>
    <col min="7895" max="7895" width="23.140625" style="7" customWidth="1"/>
    <col min="7896" max="7896" width="17.140625" style="7" customWidth="1"/>
    <col min="7897" max="7897" width="25.7109375" style="7" customWidth="1"/>
    <col min="7898" max="7898" width="1.85546875" style="7" customWidth="1"/>
    <col min="7899" max="8144" width="11.42578125" style="7"/>
    <col min="8145" max="8145" width="2" style="7" customWidth="1"/>
    <col min="8146" max="8146" width="11.7109375" style="7" customWidth="1"/>
    <col min="8147" max="8147" width="24.7109375" style="7" customWidth="1"/>
    <col min="8148" max="8148" width="15.5703125" style="7" customWidth="1"/>
    <col min="8149" max="8149" width="35.85546875" style="7" customWidth="1"/>
    <col min="8150" max="8150" width="8.140625" style="7" customWidth="1"/>
    <col min="8151" max="8151" width="23.140625" style="7" customWidth="1"/>
    <col min="8152" max="8152" width="17.140625" style="7" customWidth="1"/>
    <col min="8153" max="8153" width="25.7109375" style="7" customWidth="1"/>
    <col min="8154" max="8154" width="1.85546875" style="7" customWidth="1"/>
    <col min="8155" max="8400" width="11.42578125" style="7"/>
    <col min="8401" max="8401" width="2" style="7" customWidth="1"/>
    <col min="8402" max="8402" width="11.7109375" style="7" customWidth="1"/>
    <col min="8403" max="8403" width="24.7109375" style="7" customWidth="1"/>
    <col min="8404" max="8404" width="15.5703125" style="7" customWidth="1"/>
    <col min="8405" max="8405" width="35.85546875" style="7" customWidth="1"/>
    <col min="8406" max="8406" width="8.140625" style="7" customWidth="1"/>
    <col min="8407" max="8407" width="23.140625" style="7" customWidth="1"/>
    <col min="8408" max="8408" width="17.140625" style="7" customWidth="1"/>
    <col min="8409" max="8409" width="25.7109375" style="7" customWidth="1"/>
    <col min="8410" max="8410" width="1.85546875" style="7" customWidth="1"/>
    <col min="8411" max="8656" width="11.42578125" style="7"/>
    <col min="8657" max="8657" width="2" style="7" customWidth="1"/>
    <col min="8658" max="8658" width="11.7109375" style="7" customWidth="1"/>
    <col min="8659" max="8659" width="24.7109375" style="7" customWidth="1"/>
    <col min="8660" max="8660" width="15.5703125" style="7" customWidth="1"/>
    <col min="8661" max="8661" width="35.85546875" style="7" customWidth="1"/>
    <col min="8662" max="8662" width="8.140625" style="7" customWidth="1"/>
    <col min="8663" max="8663" width="23.140625" style="7" customWidth="1"/>
    <col min="8664" max="8664" width="17.140625" style="7" customWidth="1"/>
    <col min="8665" max="8665" width="25.7109375" style="7" customWidth="1"/>
    <col min="8666" max="8666" width="1.85546875" style="7" customWidth="1"/>
    <col min="8667" max="8912" width="11.42578125" style="7"/>
    <col min="8913" max="8913" width="2" style="7" customWidth="1"/>
    <col min="8914" max="8914" width="11.7109375" style="7" customWidth="1"/>
    <col min="8915" max="8915" width="24.7109375" style="7" customWidth="1"/>
    <col min="8916" max="8916" width="15.5703125" style="7" customWidth="1"/>
    <col min="8917" max="8917" width="35.85546875" style="7" customWidth="1"/>
    <col min="8918" max="8918" width="8.140625" style="7" customWidth="1"/>
    <col min="8919" max="8919" width="23.140625" style="7" customWidth="1"/>
    <col min="8920" max="8920" width="17.140625" style="7" customWidth="1"/>
    <col min="8921" max="8921" width="25.7109375" style="7" customWidth="1"/>
    <col min="8922" max="8922" width="1.85546875" style="7" customWidth="1"/>
    <col min="8923" max="9168" width="11.42578125" style="7"/>
    <col min="9169" max="9169" width="2" style="7" customWidth="1"/>
    <col min="9170" max="9170" width="11.7109375" style="7" customWidth="1"/>
    <col min="9171" max="9171" width="24.7109375" style="7" customWidth="1"/>
    <col min="9172" max="9172" width="15.5703125" style="7" customWidth="1"/>
    <col min="9173" max="9173" width="35.85546875" style="7" customWidth="1"/>
    <col min="9174" max="9174" width="8.140625" style="7" customWidth="1"/>
    <col min="9175" max="9175" width="23.140625" style="7" customWidth="1"/>
    <col min="9176" max="9176" width="17.140625" style="7" customWidth="1"/>
    <col min="9177" max="9177" width="25.7109375" style="7" customWidth="1"/>
    <col min="9178" max="9178" width="1.85546875" style="7" customWidth="1"/>
    <col min="9179" max="9424" width="11.42578125" style="7"/>
    <col min="9425" max="9425" width="2" style="7" customWidth="1"/>
    <col min="9426" max="9426" width="11.7109375" style="7" customWidth="1"/>
    <col min="9427" max="9427" width="24.7109375" style="7" customWidth="1"/>
    <col min="9428" max="9428" width="15.5703125" style="7" customWidth="1"/>
    <col min="9429" max="9429" width="35.85546875" style="7" customWidth="1"/>
    <col min="9430" max="9430" width="8.140625" style="7" customWidth="1"/>
    <col min="9431" max="9431" width="23.140625" style="7" customWidth="1"/>
    <col min="9432" max="9432" width="17.140625" style="7" customWidth="1"/>
    <col min="9433" max="9433" width="25.7109375" style="7" customWidth="1"/>
    <col min="9434" max="9434" width="1.85546875" style="7" customWidth="1"/>
    <col min="9435" max="9680" width="11.42578125" style="7"/>
    <col min="9681" max="9681" width="2" style="7" customWidth="1"/>
    <col min="9682" max="9682" width="11.7109375" style="7" customWidth="1"/>
    <col min="9683" max="9683" width="24.7109375" style="7" customWidth="1"/>
    <col min="9684" max="9684" width="15.5703125" style="7" customWidth="1"/>
    <col min="9685" max="9685" width="35.85546875" style="7" customWidth="1"/>
    <col min="9686" max="9686" width="8.140625" style="7" customWidth="1"/>
    <col min="9687" max="9687" width="23.140625" style="7" customWidth="1"/>
    <col min="9688" max="9688" width="17.140625" style="7" customWidth="1"/>
    <col min="9689" max="9689" width="25.7109375" style="7" customWidth="1"/>
    <col min="9690" max="9690" width="1.85546875" style="7" customWidth="1"/>
    <col min="9691" max="9936" width="11.42578125" style="7"/>
    <col min="9937" max="9937" width="2" style="7" customWidth="1"/>
    <col min="9938" max="9938" width="11.7109375" style="7" customWidth="1"/>
    <col min="9939" max="9939" width="24.7109375" style="7" customWidth="1"/>
    <col min="9940" max="9940" width="15.5703125" style="7" customWidth="1"/>
    <col min="9941" max="9941" width="35.85546875" style="7" customWidth="1"/>
    <col min="9942" max="9942" width="8.140625" style="7" customWidth="1"/>
    <col min="9943" max="9943" width="23.140625" style="7" customWidth="1"/>
    <col min="9944" max="9944" width="17.140625" style="7" customWidth="1"/>
    <col min="9945" max="9945" width="25.7109375" style="7" customWidth="1"/>
    <col min="9946" max="9946" width="1.85546875" style="7" customWidth="1"/>
    <col min="9947" max="10192" width="11.42578125" style="7"/>
    <col min="10193" max="10193" width="2" style="7" customWidth="1"/>
    <col min="10194" max="10194" width="11.7109375" style="7" customWidth="1"/>
    <col min="10195" max="10195" width="24.7109375" style="7" customWidth="1"/>
    <col min="10196" max="10196" width="15.5703125" style="7" customWidth="1"/>
    <col min="10197" max="10197" width="35.85546875" style="7" customWidth="1"/>
    <col min="10198" max="10198" width="8.140625" style="7" customWidth="1"/>
    <col min="10199" max="10199" width="23.140625" style="7" customWidth="1"/>
    <col min="10200" max="10200" width="17.140625" style="7" customWidth="1"/>
    <col min="10201" max="10201" width="25.7109375" style="7" customWidth="1"/>
    <col min="10202" max="10202" width="1.85546875" style="7" customWidth="1"/>
    <col min="10203" max="10448" width="11.42578125" style="7"/>
    <col min="10449" max="10449" width="2" style="7" customWidth="1"/>
    <col min="10450" max="10450" width="11.7109375" style="7" customWidth="1"/>
    <col min="10451" max="10451" width="24.7109375" style="7" customWidth="1"/>
    <col min="10452" max="10452" width="15.5703125" style="7" customWidth="1"/>
    <col min="10453" max="10453" width="35.85546875" style="7" customWidth="1"/>
    <col min="10454" max="10454" width="8.140625" style="7" customWidth="1"/>
    <col min="10455" max="10455" width="23.140625" style="7" customWidth="1"/>
    <col min="10456" max="10456" width="17.140625" style="7" customWidth="1"/>
    <col min="10457" max="10457" width="25.7109375" style="7" customWidth="1"/>
    <col min="10458" max="10458" width="1.85546875" style="7" customWidth="1"/>
    <col min="10459" max="10704" width="11.42578125" style="7"/>
    <col min="10705" max="10705" width="2" style="7" customWidth="1"/>
    <col min="10706" max="10706" width="11.7109375" style="7" customWidth="1"/>
    <col min="10707" max="10707" width="24.7109375" style="7" customWidth="1"/>
    <col min="10708" max="10708" width="15.5703125" style="7" customWidth="1"/>
    <col min="10709" max="10709" width="35.85546875" style="7" customWidth="1"/>
    <col min="10710" max="10710" width="8.140625" style="7" customWidth="1"/>
    <col min="10711" max="10711" width="23.140625" style="7" customWidth="1"/>
    <col min="10712" max="10712" width="17.140625" style="7" customWidth="1"/>
    <col min="10713" max="10713" width="25.7109375" style="7" customWidth="1"/>
    <col min="10714" max="10714" width="1.85546875" style="7" customWidth="1"/>
    <col min="10715" max="10960" width="11.42578125" style="7"/>
    <col min="10961" max="10961" width="2" style="7" customWidth="1"/>
    <col min="10962" max="10962" width="11.7109375" style="7" customWidth="1"/>
    <col min="10963" max="10963" width="24.7109375" style="7" customWidth="1"/>
    <col min="10964" max="10964" width="15.5703125" style="7" customWidth="1"/>
    <col min="10965" max="10965" width="35.85546875" style="7" customWidth="1"/>
    <col min="10966" max="10966" width="8.140625" style="7" customWidth="1"/>
    <col min="10967" max="10967" width="23.140625" style="7" customWidth="1"/>
    <col min="10968" max="10968" width="17.140625" style="7" customWidth="1"/>
    <col min="10969" max="10969" width="25.7109375" style="7" customWidth="1"/>
    <col min="10970" max="10970" width="1.85546875" style="7" customWidth="1"/>
    <col min="10971" max="11216" width="11.42578125" style="7"/>
    <col min="11217" max="11217" width="2" style="7" customWidth="1"/>
    <col min="11218" max="11218" width="11.7109375" style="7" customWidth="1"/>
    <col min="11219" max="11219" width="24.7109375" style="7" customWidth="1"/>
    <col min="11220" max="11220" width="15.5703125" style="7" customWidth="1"/>
    <col min="11221" max="11221" width="35.85546875" style="7" customWidth="1"/>
    <col min="11222" max="11222" width="8.140625" style="7" customWidth="1"/>
    <col min="11223" max="11223" width="23.140625" style="7" customWidth="1"/>
    <col min="11224" max="11224" width="17.140625" style="7" customWidth="1"/>
    <col min="11225" max="11225" width="25.7109375" style="7" customWidth="1"/>
    <col min="11226" max="11226" width="1.85546875" style="7" customWidth="1"/>
    <col min="11227" max="11472" width="11.42578125" style="7"/>
    <col min="11473" max="11473" width="2" style="7" customWidth="1"/>
    <col min="11474" max="11474" width="11.7109375" style="7" customWidth="1"/>
    <col min="11475" max="11475" width="24.7109375" style="7" customWidth="1"/>
    <col min="11476" max="11476" width="15.5703125" style="7" customWidth="1"/>
    <col min="11477" max="11477" width="35.85546875" style="7" customWidth="1"/>
    <col min="11478" max="11478" width="8.140625" style="7" customWidth="1"/>
    <col min="11479" max="11479" width="23.140625" style="7" customWidth="1"/>
    <col min="11480" max="11480" width="17.140625" style="7" customWidth="1"/>
    <col min="11481" max="11481" width="25.7109375" style="7" customWidth="1"/>
    <col min="11482" max="11482" width="1.85546875" style="7" customWidth="1"/>
    <col min="11483" max="11728" width="11.42578125" style="7"/>
    <col min="11729" max="11729" width="2" style="7" customWidth="1"/>
    <col min="11730" max="11730" width="11.7109375" style="7" customWidth="1"/>
    <col min="11731" max="11731" width="24.7109375" style="7" customWidth="1"/>
    <col min="11732" max="11732" width="15.5703125" style="7" customWidth="1"/>
    <col min="11733" max="11733" width="35.85546875" style="7" customWidth="1"/>
    <col min="11734" max="11734" width="8.140625" style="7" customWidth="1"/>
    <col min="11735" max="11735" width="23.140625" style="7" customWidth="1"/>
    <col min="11736" max="11736" width="17.140625" style="7" customWidth="1"/>
    <col min="11737" max="11737" width="25.7109375" style="7" customWidth="1"/>
    <col min="11738" max="11738" width="1.85546875" style="7" customWidth="1"/>
    <col min="11739" max="11984" width="11.42578125" style="7"/>
    <col min="11985" max="11985" width="2" style="7" customWidth="1"/>
    <col min="11986" max="11986" width="11.7109375" style="7" customWidth="1"/>
    <col min="11987" max="11987" width="24.7109375" style="7" customWidth="1"/>
    <col min="11988" max="11988" width="15.5703125" style="7" customWidth="1"/>
    <col min="11989" max="11989" width="35.85546875" style="7" customWidth="1"/>
    <col min="11990" max="11990" width="8.140625" style="7" customWidth="1"/>
    <col min="11991" max="11991" width="23.140625" style="7" customWidth="1"/>
    <col min="11992" max="11992" width="17.140625" style="7" customWidth="1"/>
    <col min="11993" max="11993" width="25.7109375" style="7" customWidth="1"/>
    <col min="11994" max="11994" width="1.85546875" style="7" customWidth="1"/>
    <col min="11995" max="12240" width="11.42578125" style="7"/>
    <col min="12241" max="12241" width="2" style="7" customWidth="1"/>
    <col min="12242" max="12242" width="11.7109375" style="7" customWidth="1"/>
    <col min="12243" max="12243" width="24.7109375" style="7" customWidth="1"/>
    <col min="12244" max="12244" width="15.5703125" style="7" customWidth="1"/>
    <col min="12245" max="12245" width="35.85546875" style="7" customWidth="1"/>
    <col min="12246" max="12246" width="8.140625" style="7" customWidth="1"/>
    <col min="12247" max="12247" width="23.140625" style="7" customWidth="1"/>
    <col min="12248" max="12248" width="17.140625" style="7" customWidth="1"/>
    <col min="12249" max="12249" width="25.7109375" style="7" customWidth="1"/>
    <col min="12250" max="12250" width="1.85546875" style="7" customWidth="1"/>
    <col min="12251" max="12496" width="11.42578125" style="7"/>
    <col min="12497" max="12497" width="2" style="7" customWidth="1"/>
    <col min="12498" max="12498" width="11.7109375" style="7" customWidth="1"/>
    <col min="12499" max="12499" width="24.7109375" style="7" customWidth="1"/>
    <col min="12500" max="12500" width="15.5703125" style="7" customWidth="1"/>
    <col min="12501" max="12501" width="35.85546875" style="7" customWidth="1"/>
    <col min="12502" max="12502" width="8.140625" style="7" customWidth="1"/>
    <col min="12503" max="12503" width="23.140625" style="7" customWidth="1"/>
    <col min="12504" max="12504" width="17.140625" style="7" customWidth="1"/>
    <col min="12505" max="12505" width="25.7109375" style="7" customWidth="1"/>
    <col min="12506" max="12506" width="1.85546875" style="7" customWidth="1"/>
    <col min="12507" max="12752" width="11.42578125" style="7"/>
    <col min="12753" max="12753" width="2" style="7" customWidth="1"/>
    <col min="12754" max="12754" width="11.7109375" style="7" customWidth="1"/>
    <col min="12755" max="12755" width="24.7109375" style="7" customWidth="1"/>
    <col min="12756" max="12756" width="15.5703125" style="7" customWidth="1"/>
    <col min="12757" max="12757" width="35.85546875" style="7" customWidth="1"/>
    <col min="12758" max="12758" width="8.140625" style="7" customWidth="1"/>
    <col min="12759" max="12759" width="23.140625" style="7" customWidth="1"/>
    <col min="12760" max="12760" width="17.140625" style="7" customWidth="1"/>
    <col min="12761" max="12761" width="25.7109375" style="7" customWidth="1"/>
    <col min="12762" max="12762" width="1.85546875" style="7" customWidth="1"/>
    <col min="12763" max="13008" width="11.42578125" style="7"/>
    <col min="13009" max="13009" width="2" style="7" customWidth="1"/>
    <col min="13010" max="13010" width="11.7109375" style="7" customWidth="1"/>
    <col min="13011" max="13011" width="24.7109375" style="7" customWidth="1"/>
    <col min="13012" max="13012" width="15.5703125" style="7" customWidth="1"/>
    <col min="13013" max="13013" width="35.85546875" style="7" customWidth="1"/>
    <col min="13014" max="13014" width="8.140625" style="7" customWidth="1"/>
    <col min="13015" max="13015" width="23.140625" style="7" customWidth="1"/>
    <col min="13016" max="13016" width="17.140625" style="7" customWidth="1"/>
    <col min="13017" max="13017" width="25.7109375" style="7" customWidth="1"/>
    <col min="13018" max="13018" width="1.85546875" style="7" customWidth="1"/>
    <col min="13019" max="13264" width="11.42578125" style="7"/>
    <col min="13265" max="13265" width="2" style="7" customWidth="1"/>
    <col min="13266" max="13266" width="11.7109375" style="7" customWidth="1"/>
    <col min="13267" max="13267" width="24.7109375" style="7" customWidth="1"/>
    <col min="13268" max="13268" width="15.5703125" style="7" customWidth="1"/>
    <col min="13269" max="13269" width="35.85546875" style="7" customWidth="1"/>
    <col min="13270" max="13270" width="8.140625" style="7" customWidth="1"/>
    <col min="13271" max="13271" width="23.140625" style="7" customWidth="1"/>
    <col min="13272" max="13272" width="17.140625" style="7" customWidth="1"/>
    <col min="13273" max="13273" width="25.7109375" style="7" customWidth="1"/>
    <col min="13274" max="13274" width="1.85546875" style="7" customWidth="1"/>
    <col min="13275" max="13520" width="11.42578125" style="7"/>
    <col min="13521" max="13521" width="2" style="7" customWidth="1"/>
    <col min="13522" max="13522" width="11.7109375" style="7" customWidth="1"/>
    <col min="13523" max="13523" width="24.7109375" style="7" customWidth="1"/>
    <col min="13524" max="13524" width="15.5703125" style="7" customWidth="1"/>
    <col min="13525" max="13525" width="35.85546875" style="7" customWidth="1"/>
    <col min="13526" max="13526" width="8.140625" style="7" customWidth="1"/>
    <col min="13527" max="13527" width="23.140625" style="7" customWidth="1"/>
    <col min="13528" max="13528" width="17.140625" style="7" customWidth="1"/>
    <col min="13529" max="13529" width="25.7109375" style="7" customWidth="1"/>
    <col min="13530" max="13530" width="1.85546875" style="7" customWidth="1"/>
    <col min="13531" max="13776" width="11.42578125" style="7"/>
    <col min="13777" max="13777" width="2" style="7" customWidth="1"/>
    <col min="13778" max="13778" width="11.7109375" style="7" customWidth="1"/>
    <col min="13779" max="13779" width="24.7109375" style="7" customWidth="1"/>
    <col min="13780" max="13780" width="15.5703125" style="7" customWidth="1"/>
    <col min="13781" max="13781" width="35.85546875" style="7" customWidth="1"/>
    <col min="13782" max="13782" width="8.140625" style="7" customWidth="1"/>
    <col min="13783" max="13783" width="23.140625" style="7" customWidth="1"/>
    <col min="13784" max="13784" width="17.140625" style="7" customWidth="1"/>
    <col min="13785" max="13785" width="25.7109375" style="7" customWidth="1"/>
    <col min="13786" max="13786" width="1.85546875" style="7" customWidth="1"/>
    <col min="13787" max="14032" width="11.42578125" style="7"/>
    <col min="14033" max="14033" width="2" style="7" customWidth="1"/>
    <col min="14034" max="14034" width="11.7109375" style="7" customWidth="1"/>
    <col min="14035" max="14035" width="24.7109375" style="7" customWidth="1"/>
    <col min="14036" max="14036" width="15.5703125" style="7" customWidth="1"/>
    <col min="14037" max="14037" width="35.85546875" style="7" customWidth="1"/>
    <col min="14038" max="14038" width="8.140625" style="7" customWidth="1"/>
    <col min="14039" max="14039" width="23.140625" style="7" customWidth="1"/>
    <col min="14040" max="14040" width="17.140625" style="7" customWidth="1"/>
    <col min="14041" max="14041" width="25.7109375" style="7" customWidth="1"/>
    <col min="14042" max="14042" width="1.85546875" style="7" customWidth="1"/>
    <col min="14043" max="14288" width="11.42578125" style="7"/>
    <col min="14289" max="14289" width="2" style="7" customWidth="1"/>
    <col min="14290" max="14290" width="11.7109375" style="7" customWidth="1"/>
    <col min="14291" max="14291" width="24.7109375" style="7" customWidth="1"/>
    <col min="14292" max="14292" width="15.5703125" style="7" customWidth="1"/>
    <col min="14293" max="14293" width="35.85546875" style="7" customWidth="1"/>
    <col min="14294" max="14294" width="8.140625" style="7" customWidth="1"/>
    <col min="14295" max="14295" width="23.140625" style="7" customWidth="1"/>
    <col min="14296" max="14296" width="17.140625" style="7" customWidth="1"/>
    <col min="14297" max="14297" width="25.7109375" style="7" customWidth="1"/>
    <col min="14298" max="14298" width="1.85546875" style="7" customWidth="1"/>
    <col min="14299" max="14544" width="11.42578125" style="7"/>
    <col min="14545" max="14545" width="2" style="7" customWidth="1"/>
    <col min="14546" max="14546" width="11.7109375" style="7" customWidth="1"/>
    <col min="14547" max="14547" width="24.7109375" style="7" customWidth="1"/>
    <col min="14548" max="14548" width="15.5703125" style="7" customWidth="1"/>
    <col min="14549" max="14549" width="35.85546875" style="7" customWidth="1"/>
    <col min="14550" max="14550" width="8.140625" style="7" customWidth="1"/>
    <col min="14551" max="14551" width="23.140625" style="7" customWidth="1"/>
    <col min="14552" max="14552" width="17.140625" style="7" customWidth="1"/>
    <col min="14553" max="14553" width="25.7109375" style="7" customWidth="1"/>
    <col min="14554" max="14554" width="1.85546875" style="7" customWidth="1"/>
    <col min="14555" max="14800" width="11.42578125" style="7"/>
    <col min="14801" max="14801" width="2" style="7" customWidth="1"/>
    <col min="14802" max="14802" width="11.7109375" style="7" customWidth="1"/>
    <col min="14803" max="14803" width="24.7109375" style="7" customWidth="1"/>
    <col min="14804" max="14804" width="15.5703125" style="7" customWidth="1"/>
    <col min="14805" max="14805" width="35.85546875" style="7" customWidth="1"/>
    <col min="14806" max="14806" width="8.140625" style="7" customWidth="1"/>
    <col min="14807" max="14807" width="23.140625" style="7" customWidth="1"/>
    <col min="14808" max="14808" width="17.140625" style="7" customWidth="1"/>
    <col min="14809" max="14809" width="25.7109375" style="7" customWidth="1"/>
    <col min="14810" max="14810" width="1.85546875" style="7" customWidth="1"/>
    <col min="14811" max="15056" width="11.42578125" style="7"/>
    <col min="15057" max="15057" width="2" style="7" customWidth="1"/>
    <col min="15058" max="15058" width="11.7109375" style="7" customWidth="1"/>
    <col min="15059" max="15059" width="24.7109375" style="7" customWidth="1"/>
    <col min="15060" max="15060" width="15.5703125" style="7" customWidth="1"/>
    <col min="15061" max="15061" width="35.85546875" style="7" customWidth="1"/>
    <col min="15062" max="15062" width="8.140625" style="7" customWidth="1"/>
    <col min="15063" max="15063" width="23.140625" style="7" customWidth="1"/>
    <col min="15064" max="15064" width="17.140625" style="7" customWidth="1"/>
    <col min="15065" max="15065" width="25.7109375" style="7" customWidth="1"/>
    <col min="15066" max="15066" width="1.85546875" style="7" customWidth="1"/>
    <col min="15067" max="15312" width="11.42578125" style="7"/>
    <col min="15313" max="15313" width="2" style="7" customWidth="1"/>
    <col min="15314" max="15314" width="11.7109375" style="7" customWidth="1"/>
    <col min="15315" max="15315" width="24.7109375" style="7" customWidth="1"/>
    <col min="15316" max="15316" width="15.5703125" style="7" customWidth="1"/>
    <col min="15317" max="15317" width="35.85546875" style="7" customWidth="1"/>
    <col min="15318" max="15318" width="8.140625" style="7" customWidth="1"/>
    <col min="15319" max="15319" width="23.140625" style="7" customWidth="1"/>
    <col min="15320" max="15320" width="17.140625" style="7" customWidth="1"/>
    <col min="15321" max="15321" width="25.7109375" style="7" customWidth="1"/>
    <col min="15322" max="15322" width="1.85546875" style="7" customWidth="1"/>
    <col min="15323" max="15568" width="11.42578125" style="7"/>
    <col min="15569" max="15569" width="2" style="7" customWidth="1"/>
    <col min="15570" max="15570" width="11.7109375" style="7" customWidth="1"/>
    <col min="15571" max="15571" width="24.7109375" style="7" customWidth="1"/>
    <col min="15572" max="15572" width="15.5703125" style="7" customWidth="1"/>
    <col min="15573" max="15573" width="35.85546875" style="7" customWidth="1"/>
    <col min="15574" max="15574" width="8.140625" style="7" customWidth="1"/>
    <col min="15575" max="15575" width="23.140625" style="7" customWidth="1"/>
    <col min="15576" max="15576" width="17.140625" style="7" customWidth="1"/>
    <col min="15577" max="15577" width="25.7109375" style="7" customWidth="1"/>
    <col min="15578" max="15578" width="1.85546875" style="7" customWidth="1"/>
    <col min="15579" max="15824" width="11.42578125" style="7"/>
    <col min="15825" max="15825" width="2" style="7" customWidth="1"/>
    <col min="15826" max="15826" width="11.7109375" style="7" customWidth="1"/>
    <col min="15827" max="15827" width="24.7109375" style="7" customWidth="1"/>
    <col min="15828" max="15828" width="15.5703125" style="7" customWidth="1"/>
    <col min="15829" max="15829" width="35.85546875" style="7" customWidth="1"/>
    <col min="15830" max="15830" width="8.140625" style="7" customWidth="1"/>
    <col min="15831" max="15831" width="23.140625" style="7" customWidth="1"/>
    <col min="15832" max="15832" width="17.140625" style="7" customWidth="1"/>
    <col min="15833" max="15833" width="25.7109375" style="7" customWidth="1"/>
    <col min="15834" max="15834" width="1.85546875" style="7" customWidth="1"/>
    <col min="15835" max="16080" width="11.42578125" style="7"/>
    <col min="16081" max="16081" width="2" style="7" customWidth="1"/>
    <col min="16082" max="16082" width="11.7109375" style="7" customWidth="1"/>
    <col min="16083" max="16083" width="24.7109375" style="7" customWidth="1"/>
    <col min="16084" max="16084" width="15.5703125" style="7" customWidth="1"/>
    <col min="16085" max="16085" width="35.85546875" style="7" customWidth="1"/>
    <col min="16086" max="16086" width="8.140625" style="7" customWidth="1"/>
    <col min="16087" max="16087" width="23.140625" style="7" customWidth="1"/>
    <col min="16088" max="16088" width="17.140625" style="7" customWidth="1"/>
    <col min="16089" max="16089" width="25.7109375" style="7" customWidth="1"/>
    <col min="16090" max="16090" width="1.85546875" style="7" customWidth="1"/>
    <col min="16091" max="16378" width="11.42578125" style="7"/>
    <col min="16379" max="16384" width="11.42578125" style="7" customWidth="1"/>
  </cols>
  <sheetData>
    <row r="1" spans="1:7" ht="23.25" customHeight="1" x14ac:dyDescent="0.3">
      <c r="D1" s="122"/>
    </row>
    <row r="2" spans="1:7" ht="23.25" customHeight="1" x14ac:dyDescent="0.3">
      <c r="D2" s="122"/>
    </row>
    <row r="3" spans="1:7" ht="23.25" customHeight="1" x14ac:dyDescent="0.3">
      <c r="D3" s="122"/>
    </row>
    <row r="4" spans="1:7" ht="16.5" customHeight="1" x14ac:dyDescent="0.3">
      <c r="B4" s="180" t="s">
        <v>228</v>
      </c>
      <c r="C4" s="180"/>
      <c r="D4" s="180"/>
      <c r="E4" s="180"/>
      <c r="F4" s="180"/>
      <c r="G4" s="180"/>
    </row>
    <row r="5" spans="1:7" ht="16.5" customHeight="1" x14ac:dyDescent="0.3">
      <c r="B5" s="180" t="s">
        <v>0</v>
      </c>
      <c r="C5" s="180"/>
      <c r="D5" s="180"/>
      <c r="E5" s="180"/>
      <c r="F5" s="180"/>
      <c r="G5" s="180"/>
    </row>
    <row r="6" spans="1:7" ht="16.5" customHeight="1" x14ac:dyDescent="0.3">
      <c r="B6" s="180" t="s">
        <v>203</v>
      </c>
      <c r="C6" s="180"/>
      <c r="D6" s="180"/>
      <c r="E6" s="180"/>
      <c r="F6" s="180"/>
      <c r="G6" s="180"/>
    </row>
    <row r="7" spans="1:7" ht="15.75" customHeight="1" x14ac:dyDescent="0.3">
      <c r="B7" s="180" t="s">
        <v>302</v>
      </c>
      <c r="C7" s="180"/>
      <c r="D7" s="180"/>
      <c r="E7" s="180"/>
      <c r="F7" s="180"/>
      <c r="G7" s="180"/>
    </row>
    <row r="8" spans="1:7" ht="15.75" customHeight="1" x14ac:dyDescent="0.3">
      <c r="B8" s="41"/>
      <c r="C8" s="41"/>
      <c r="D8" s="123"/>
      <c r="E8" s="41"/>
      <c r="F8" s="41"/>
      <c r="G8" s="41"/>
    </row>
    <row r="9" spans="1:7" ht="15.75" customHeight="1" thickBot="1" x14ac:dyDescent="0.35">
      <c r="B9" s="41"/>
      <c r="C9" s="41"/>
      <c r="D9" s="123"/>
      <c r="E9" s="41"/>
      <c r="F9" s="41"/>
      <c r="G9" s="41"/>
    </row>
    <row r="10" spans="1:7" ht="16.5" customHeight="1" thickBot="1" x14ac:dyDescent="0.4">
      <c r="A10" s="37"/>
      <c r="B10" s="54" t="s">
        <v>2</v>
      </c>
      <c r="C10" s="55" t="s">
        <v>204</v>
      </c>
      <c r="D10" s="124" t="s">
        <v>205</v>
      </c>
      <c r="E10" s="56" t="s">
        <v>1</v>
      </c>
      <c r="F10" s="57" t="s">
        <v>206</v>
      </c>
      <c r="G10" s="58" t="s">
        <v>207</v>
      </c>
    </row>
    <row r="11" spans="1:7" s="35" customFormat="1" ht="23.25" customHeight="1" x14ac:dyDescent="0.3">
      <c r="B11" s="28" t="s">
        <v>81</v>
      </c>
      <c r="C11" s="29">
        <v>45366</v>
      </c>
      <c r="D11" s="30" t="s">
        <v>231</v>
      </c>
      <c r="E11" s="51" t="s">
        <v>232</v>
      </c>
      <c r="F11" s="31">
        <v>106200</v>
      </c>
      <c r="G11" s="32"/>
    </row>
    <row r="12" spans="1:7" s="35" customFormat="1" ht="23.25" customHeight="1" x14ac:dyDescent="0.3">
      <c r="B12" s="28" t="s">
        <v>307</v>
      </c>
      <c r="C12" s="29">
        <v>45373</v>
      </c>
      <c r="D12" s="30" t="s">
        <v>305</v>
      </c>
      <c r="E12" s="30" t="s">
        <v>306</v>
      </c>
      <c r="F12" s="31">
        <v>777300</v>
      </c>
      <c r="G12" s="32"/>
    </row>
    <row r="13" spans="1:7" s="35" customFormat="1" ht="23.25" customHeight="1" x14ac:dyDescent="0.3">
      <c r="B13" s="28" t="s">
        <v>311</v>
      </c>
      <c r="C13" s="29">
        <v>45371</v>
      </c>
      <c r="D13" s="30" t="s">
        <v>310</v>
      </c>
      <c r="E13" s="30" t="s">
        <v>309</v>
      </c>
      <c r="F13" s="31">
        <v>1760437.32</v>
      </c>
      <c r="G13" s="32"/>
    </row>
    <row r="14" spans="1:7" s="35" customFormat="1" ht="23.25" customHeight="1" x14ac:dyDescent="0.3">
      <c r="B14" s="28" t="s">
        <v>312</v>
      </c>
      <c r="C14" s="29">
        <v>45371</v>
      </c>
      <c r="D14" s="30" t="s">
        <v>310</v>
      </c>
      <c r="E14" s="30" t="s">
        <v>309</v>
      </c>
      <c r="F14" s="31">
        <v>64865.58</v>
      </c>
      <c r="G14" s="32"/>
    </row>
    <row r="15" spans="1:7" s="35" customFormat="1" ht="23.25" customHeight="1" x14ac:dyDescent="0.3">
      <c r="B15" s="28" t="s">
        <v>314</v>
      </c>
      <c r="C15" s="33">
        <v>45373</v>
      </c>
      <c r="D15" s="30" t="s">
        <v>313</v>
      </c>
      <c r="E15" s="51" t="s">
        <v>193</v>
      </c>
      <c r="F15" s="34">
        <v>378384.83</v>
      </c>
      <c r="G15" s="32"/>
    </row>
    <row r="16" spans="1:7" s="35" customFormat="1" ht="23.25" customHeight="1" x14ac:dyDescent="0.3">
      <c r="B16" s="28" t="s">
        <v>315</v>
      </c>
      <c r="C16" s="33">
        <v>45373</v>
      </c>
      <c r="D16" s="30" t="s">
        <v>313</v>
      </c>
      <c r="E16" s="51" t="s">
        <v>193</v>
      </c>
      <c r="F16" s="34">
        <v>399689.73</v>
      </c>
      <c r="G16" s="32"/>
    </row>
    <row r="17" spans="2:7" s="35" customFormat="1" ht="23.25" customHeight="1" x14ac:dyDescent="0.3">
      <c r="B17" s="28" t="s">
        <v>359</v>
      </c>
      <c r="C17" s="33">
        <v>45373</v>
      </c>
      <c r="D17" s="30" t="s">
        <v>313</v>
      </c>
      <c r="E17" s="51" t="s">
        <v>193</v>
      </c>
      <c r="F17" s="34">
        <v>343574.83</v>
      </c>
      <c r="G17" s="32"/>
    </row>
    <row r="18" spans="2:7" s="35" customFormat="1" ht="23.25" customHeight="1" x14ac:dyDescent="0.3">
      <c r="B18" s="28" t="s">
        <v>316</v>
      </c>
      <c r="C18" s="33">
        <v>45373</v>
      </c>
      <c r="D18" s="30" t="s">
        <v>305</v>
      </c>
      <c r="E18" s="30" t="s">
        <v>306</v>
      </c>
      <c r="F18" s="34">
        <v>777300</v>
      </c>
      <c r="G18" s="32"/>
    </row>
    <row r="19" spans="2:7" s="35" customFormat="1" ht="23.25" customHeight="1" x14ac:dyDescent="0.3">
      <c r="B19" s="28" t="s">
        <v>318</v>
      </c>
      <c r="C19" s="33">
        <v>45359</v>
      </c>
      <c r="D19" s="30" t="s">
        <v>319</v>
      </c>
      <c r="E19" s="30" t="s">
        <v>320</v>
      </c>
      <c r="F19" s="34">
        <v>735000</v>
      </c>
      <c r="G19" s="32"/>
    </row>
    <row r="20" spans="2:7" s="35" customFormat="1" ht="23.25" customHeight="1" x14ac:dyDescent="0.3">
      <c r="B20" s="28" t="s">
        <v>62</v>
      </c>
      <c r="C20" s="33">
        <v>45371</v>
      </c>
      <c r="D20" s="30" t="s">
        <v>321</v>
      </c>
      <c r="E20" s="30" t="s">
        <v>317</v>
      </c>
      <c r="F20" s="34">
        <v>121540</v>
      </c>
      <c r="G20" s="32"/>
    </row>
    <row r="21" spans="2:7" s="35" customFormat="1" ht="23.25" customHeight="1" x14ac:dyDescent="0.3">
      <c r="B21" s="28" t="s">
        <v>361</v>
      </c>
      <c r="C21" s="33">
        <v>45382</v>
      </c>
      <c r="D21" s="30" t="s">
        <v>230</v>
      </c>
      <c r="E21" s="30" t="s">
        <v>198</v>
      </c>
      <c r="F21" s="34">
        <v>1534.02</v>
      </c>
      <c r="G21" s="32"/>
    </row>
    <row r="22" spans="2:7" s="35" customFormat="1" ht="23.25" customHeight="1" x14ac:dyDescent="0.3">
      <c r="B22" s="28" t="s">
        <v>322</v>
      </c>
      <c r="C22" s="33">
        <v>45382</v>
      </c>
      <c r="D22" s="30" t="s">
        <v>230</v>
      </c>
      <c r="E22" s="30" t="s">
        <v>198</v>
      </c>
      <c r="F22" s="34">
        <v>344.46</v>
      </c>
      <c r="G22" s="32"/>
    </row>
    <row r="23" spans="2:7" s="35" customFormat="1" ht="23.25" customHeight="1" x14ac:dyDescent="0.3">
      <c r="B23" s="28" t="s">
        <v>323</v>
      </c>
      <c r="C23" s="33">
        <v>45382</v>
      </c>
      <c r="D23" s="30" t="s">
        <v>230</v>
      </c>
      <c r="E23" s="30" t="s">
        <v>198</v>
      </c>
      <c r="F23" s="34">
        <v>651170.96</v>
      </c>
      <c r="G23" s="32"/>
    </row>
    <row r="24" spans="2:7" s="35" customFormat="1" ht="23.25" customHeight="1" x14ac:dyDescent="0.3">
      <c r="B24" s="28" t="s">
        <v>324</v>
      </c>
      <c r="C24" s="33">
        <v>45382</v>
      </c>
      <c r="D24" s="30" t="s">
        <v>230</v>
      </c>
      <c r="E24" s="30" t="s">
        <v>198</v>
      </c>
      <c r="F24" s="34">
        <v>14351.33</v>
      </c>
      <c r="G24" s="32"/>
    </row>
    <row r="25" spans="2:7" s="35" customFormat="1" ht="23.25" customHeight="1" x14ac:dyDescent="0.3">
      <c r="B25" s="28" t="s">
        <v>325</v>
      </c>
      <c r="C25" s="33">
        <v>45382</v>
      </c>
      <c r="D25" s="30" t="s">
        <v>230</v>
      </c>
      <c r="E25" s="30" t="s">
        <v>198</v>
      </c>
      <c r="F25" s="34">
        <v>121905.66</v>
      </c>
      <c r="G25" s="32"/>
    </row>
    <row r="26" spans="2:7" s="35" customFormat="1" ht="23.25" customHeight="1" x14ac:dyDescent="0.3">
      <c r="B26" s="28" t="s">
        <v>326</v>
      </c>
      <c r="C26" s="33">
        <v>45382</v>
      </c>
      <c r="D26" s="30" t="s">
        <v>230</v>
      </c>
      <c r="E26" s="30" t="s">
        <v>198</v>
      </c>
      <c r="F26" s="34">
        <v>52689.07</v>
      </c>
      <c r="G26" s="32"/>
    </row>
    <row r="27" spans="2:7" s="35" customFormat="1" ht="23.25" customHeight="1" x14ac:dyDescent="0.3">
      <c r="B27" s="28" t="s">
        <v>327</v>
      </c>
      <c r="C27" s="33">
        <v>45369</v>
      </c>
      <c r="D27" s="30" t="s">
        <v>197</v>
      </c>
      <c r="E27" s="30" t="s">
        <v>198</v>
      </c>
      <c r="F27" s="34">
        <v>38498.870000000003</v>
      </c>
      <c r="G27" s="32"/>
    </row>
    <row r="28" spans="2:7" s="35" customFormat="1" ht="23.25" customHeight="1" x14ac:dyDescent="0.3">
      <c r="B28" s="28" t="s">
        <v>328</v>
      </c>
      <c r="C28" s="33">
        <v>45369</v>
      </c>
      <c r="D28" s="30" t="s">
        <v>197</v>
      </c>
      <c r="E28" s="30" t="s">
        <v>198</v>
      </c>
      <c r="F28" s="34">
        <v>778.01</v>
      </c>
      <c r="G28" s="32"/>
    </row>
    <row r="29" spans="2:7" s="35" customFormat="1" ht="23.25" customHeight="1" x14ac:dyDescent="0.3">
      <c r="B29" s="28" t="s">
        <v>329</v>
      </c>
      <c r="C29" s="33">
        <v>45369</v>
      </c>
      <c r="D29" s="30" t="s">
        <v>197</v>
      </c>
      <c r="E29" s="30" t="s">
        <v>198</v>
      </c>
      <c r="F29" s="34">
        <v>44862.91</v>
      </c>
      <c r="G29" s="32"/>
    </row>
    <row r="30" spans="2:7" s="35" customFormat="1" ht="23.25" customHeight="1" x14ac:dyDescent="0.3">
      <c r="B30" s="28" t="s">
        <v>330</v>
      </c>
      <c r="C30" s="33">
        <v>45377</v>
      </c>
      <c r="D30" s="30" t="s">
        <v>308</v>
      </c>
      <c r="E30" s="30" t="s">
        <v>306</v>
      </c>
      <c r="F30" s="34">
        <v>-135267.44</v>
      </c>
      <c r="G30" s="32"/>
    </row>
    <row r="31" spans="2:7" s="35" customFormat="1" ht="23.25" customHeight="1" x14ac:dyDescent="0.3">
      <c r="B31" s="28" t="s">
        <v>331</v>
      </c>
      <c r="C31" s="33">
        <v>45370</v>
      </c>
      <c r="D31" s="30" t="s">
        <v>308</v>
      </c>
      <c r="E31" s="30" t="s">
        <v>306</v>
      </c>
      <c r="F31" s="34">
        <v>1133696.01</v>
      </c>
      <c r="G31" s="32"/>
    </row>
    <row r="32" spans="2:7" s="35" customFormat="1" ht="23.25" customHeight="1" x14ac:dyDescent="0.3">
      <c r="B32" s="28" t="s">
        <v>332</v>
      </c>
      <c r="C32" s="33">
        <v>45352</v>
      </c>
      <c r="D32" s="30" t="s">
        <v>270</v>
      </c>
      <c r="E32" s="30" t="s">
        <v>335</v>
      </c>
      <c r="F32" s="34">
        <v>2391000</v>
      </c>
      <c r="G32" s="32"/>
    </row>
    <row r="33" spans="2:7" s="35" customFormat="1" ht="23.25" customHeight="1" x14ac:dyDescent="0.3">
      <c r="B33" s="28" t="s">
        <v>333</v>
      </c>
      <c r="C33" s="33">
        <v>45355</v>
      </c>
      <c r="D33" s="51" t="s">
        <v>280</v>
      </c>
      <c r="E33" s="30" t="s">
        <v>335</v>
      </c>
      <c r="F33" s="34">
        <v>2391000</v>
      </c>
      <c r="G33" s="32"/>
    </row>
    <row r="34" spans="2:7" s="35" customFormat="1" ht="23.25" customHeight="1" x14ac:dyDescent="0.3">
      <c r="B34" s="28" t="s">
        <v>334</v>
      </c>
      <c r="C34" s="33">
        <v>45356</v>
      </c>
      <c r="D34" s="51" t="s">
        <v>280</v>
      </c>
      <c r="E34" s="30" t="s">
        <v>335</v>
      </c>
      <c r="F34" s="34">
        <v>2391000</v>
      </c>
      <c r="G34" s="32"/>
    </row>
    <row r="35" spans="2:7" s="35" customFormat="1" ht="23.25" customHeight="1" x14ac:dyDescent="0.3">
      <c r="B35" s="28" t="s">
        <v>336</v>
      </c>
      <c r="C35" s="33">
        <v>45357</v>
      </c>
      <c r="D35" s="30" t="s">
        <v>270</v>
      </c>
      <c r="E35" s="30" t="s">
        <v>335</v>
      </c>
      <c r="F35" s="34">
        <v>2391000</v>
      </c>
      <c r="G35" s="32"/>
    </row>
    <row r="36" spans="2:7" s="35" customFormat="1" ht="23.25" customHeight="1" x14ac:dyDescent="0.3">
      <c r="B36" s="28" t="s">
        <v>337</v>
      </c>
      <c r="C36" s="33">
        <v>45358</v>
      </c>
      <c r="D36" s="30" t="s">
        <v>342</v>
      </c>
      <c r="E36" s="30" t="s">
        <v>335</v>
      </c>
      <c r="F36" s="34">
        <v>2151900</v>
      </c>
      <c r="G36" s="32"/>
    </row>
    <row r="37" spans="2:7" s="35" customFormat="1" ht="23.25" customHeight="1" x14ac:dyDescent="0.3">
      <c r="B37" s="28" t="s">
        <v>338</v>
      </c>
      <c r="C37" s="33">
        <v>45359</v>
      </c>
      <c r="D37" s="30" t="s">
        <v>342</v>
      </c>
      <c r="E37" s="30" t="s">
        <v>335</v>
      </c>
      <c r="F37" s="34">
        <v>239100</v>
      </c>
      <c r="G37" s="32"/>
    </row>
    <row r="38" spans="2:7" s="35" customFormat="1" ht="23.25" customHeight="1" x14ac:dyDescent="0.3">
      <c r="B38" s="28" t="s">
        <v>339</v>
      </c>
      <c r="C38" s="33">
        <v>45362</v>
      </c>
      <c r="D38" s="30" t="s">
        <v>270</v>
      </c>
      <c r="E38" s="30" t="s">
        <v>335</v>
      </c>
      <c r="F38" s="34">
        <v>1673700</v>
      </c>
      <c r="G38" s="32"/>
    </row>
    <row r="39" spans="2:7" s="35" customFormat="1" ht="23.25" customHeight="1" x14ac:dyDescent="0.3">
      <c r="B39" s="28" t="s">
        <v>340</v>
      </c>
      <c r="C39" s="33">
        <v>45363</v>
      </c>
      <c r="D39" s="30" t="s">
        <v>270</v>
      </c>
      <c r="E39" s="30" t="s">
        <v>335</v>
      </c>
      <c r="F39" s="34">
        <v>717300</v>
      </c>
      <c r="G39" s="32"/>
    </row>
    <row r="40" spans="2:7" s="35" customFormat="1" ht="23.25" customHeight="1" x14ac:dyDescent="0.3">
      <c r="B40" s="28" t="s">
        <v>341</v>
      </c>
      <c r="C40" s="33">
        <v>45363</v>
      </c>
      <c r="D40" s="51" t="s">
        <v>280</v>
      </c>
      <c r="E40" s="30" t="s">
        <v>335</v>
      </c>
      <c r="F40" s="34">
        <v>2391000</v>
      </c>
      <c r="G40" s="32"/>
    </row>
    <row r="41" spans="2:7" s="35" customFormat="1" ht="23.25" customHeight="1" x14ac:dyDescent="0.3">
      <c r="B41" s="28" t="s">
        <v>343</v>
      </c>
      <c r="C41" s="33">
        <v>45364</v>
      </c>
      <c r="D41" s="30" t="s">
        <v>270</v>
      </c>
      <c r="E41" s="30" t="s">
        <v>335</v>
      </c>
      <c r="F41" s="34">
        <v>2391000</v>
      </c>
      <c r="G41" s="32"/>
    </row>
    <row r="42" spans="2:7" s="35" customFormat="1" ht="32.25" customHeight="1" x14ac:dyDescent="0.3">
      <c r="B42" s="28" t="s">
        <v>344</v>
      </c>
      <c r="C42" s="33">
        <v>45365</v>
      </c>
      <c r="D42" s="30" t="s">
        <v>342</v>
      </c>
      <c r="E42" s="30" t="s">
        <v>335</v>
      </c>
      <c r="F42" s="34">
        <v>2391000</v>
      </c>
      <c r="G42" s="32"/>
    </row>
    <row r="43" spans="2:7" s="35" customFormat="1" ht="32.25" customHeight="1" x14ac:dyDescent="0.3">
      <c r="B43" s="28" t="s">
        <v>345</v>
      </c>
      <c r="C43" s="33">
        <v>45369</v>
      </c>
      <c r="D43" s="30" t="s">
        <v>353</v>
      </c>
      <c r="E43" s="30" t="s">
        <v>335</v>
      </c>
      <c r="F43" s="34">
        <v>2391000</v>
      </c>
      <c r="G43" s="32"/>
    </row>
    <row r="44" spans="2:7" s="35" customFormat="1" ht="23.25" customHeight="1" x14ac:dyDescent="0.3">
      <c r="B44" s="28" t="s">
        <v>346</v>
      </c>
      <c r="C44" s="33">
        <v>45369</v>
      </c>
      <c r="D44" s="30" t="s">
        <v>342</v>
      </c>
      <c r="E44" s="30" t="s">
        <v>335</v>
      </c>
      <c r="F44" s="34">
        <v>2391000</v>
      </c>
      <c r="G44" s="32"/>
    </row>
    <row r="45" spans="2:7" s="35" customFormat="1" ht="23.25" customHeight="1" x14ac:dyDescent="0.3">
      <c r="B45" s="28" t="s">
        <v>347</v>
      </c>
      <c r="C45" s="33">
        <v>45370</v>
      </c>
      <c r="D45" s="30" t="s">
        <v>270</v>
      </c>
      <c r="E45" s="30" t="s">
        <v>335</v>
      </c>
      <c r="F45" s="34">
        <v>2391000</v>
      </c>
      <c r="G45" s="32"/>
    </row>
    <row r="46" spans="2:7" s="35" customFormat="1" ht="23.25" customHeight="1" x14ac:dyDescent="0.3">
      <c r="B46" s="28" t="s">
        <v>348</v>
      </c>
      <c r="C46" s="33">
        <v>45371</v>
      </c>
      <c r="D46" s="30" t="s">
        <v>354</v>
      </c>
      <c r="E46" s="30" t="s">
        <v>335</v>
      </c>
      <c r="F46" s="34">
        <v>2391000</v>
      </c>
      <c r="G46" s="32"/>
    </row>
    <row r="47" spans="2:7" s="35" customFormat="1" ht="23.25" customHeight="1" x14ac:dyDescent="0.3">
      <c r="B47" s="28" t="s">
        <v>349</v>
      </c>
      <c r="C47" s="33">
        <v>45373</v>
      </c>
      <c r="D47" s="30" t="s">
        <v>274</v>
      </c>
      <c r="E47" s="30" t="s">
        <v>335</v>
      </c>
      <c r="F47" s="34">
        <v>2391000</v>
      </c>
      <c r="G47" s="32"/>
    </row>
    <row r="48" spans="2:7" s="35" customFormat="1" ht="23.25" customHeight="1" x14ac:dyDescent="0.3">
      <c r="B48" s="28" t="s">
        <v>350</v>
      </c>
      <c r="C48" s="33">
        <v>45376</v>
      </c>
      <c r="D48" s="51" t="s">
        <v>280</v>
      </c>
      <c r="E48" s="30" t="s">
        <v>335</v>
      </c>
      <c r="F48" s="34">
        <v>2391000</v>
      </c>
      <c r="G48" s="32"/>
    </row>
    <row r="49" spans="1:8" s="35" customFormat="1" ht="23.25" customHeight="1" x14ac:dyDescent="0.3">
      <c r="B49" s="28" t="s">
        <v>351</v>
      </c>
      <c r="C49" s="33">
        <v>45377</v>
      </c>
      <c r="D49" s="30" t="s">
        <v>355</v>
      </c>
      <c r="E49" s="30" t="s">
        <v>335</v>
      </c>
      <c r="F49" s="34">
        <v>2391000</v>
      </c>
      <c r="G49" s="32"/>
    </row>
    <row r="50" spans="1:8" s="35" customFormat="1" ht="23.25" customHeight="1" x14ac:dyDescent="0.3">
      <c r="B50" s="28" t="s">
        <v>352</v>
      </c>
      <c r="C50" s="33">
        <v>45378</v>
      </c>
      <c r="D50" s="51" t="s">
        <v>280</v>
      </c>
      <c r="E50" s="30" t="s">
        <v>335</v>
      </c>
      <c r="F50" s="34">
        <v>2391000</v>
      </c>
      <c r="G50" s="32"/>
    </row>
    <row r="51" spans="1:8" ht="32.25" customHeight="1" x14ac:dyDescent="0.3">
      <c r="B51" s="28" t="s">
        <v>356</v>
      </c>
      <c r="C51" s="33">
        <v>45372</v>
      </c>
      <c r="D51" s="30" t="s">
        <v>277</v>
      </c>
      <c r="E51" s="30" t="s">
        <v>278</v>
      </c>
      <c r="F51" s="34">
        <v>16188</v>
      </c>
      <c r="G51" s="32"/>
    </row>
    <row r="52" spans="1:8" ht="32.25" customHeight="1" x14ac:dyDescent="0.3">
      <c r="B52" s="30" t="s">
        <v>365</v>
      </c>
      <c r="C52" s="33">
        <v>45382</v>
      </c>
      <c r="D52" s="30" t="s">
        <v>275</v>
      </c>
      <c r="E52" s="30" t="s">
        <v>236</v>
      </c>
      <c r="F52" s="34">
        <v>8000</v>
      </c>
      <c r="G52" s="176"/>
    </row>
    <row r="53" spans="1:8" ht="18" thickBot="1" x14ac:dyDescent="0.4">
      <c r="A53" s="37"/>
      <c r="B53" s="181" t="s">
        <v>229</v>
      </c>
      <c r="C53" s="182"/>
      <c r="D53" s="182" t="s">
        <v>210</v>
      </c>
      <c r="E53" s="182"/>
      <c r="F53" s="118"/>
      <c r="G53" s="119">
        <f>SUM(F11:F52)</f>
        <v>48060044.149999999</v>
      </c>
    </row>
    <row r="54" spans="1:8" x14ac:dyDescent="0.3">
      <c r="A54" s="37"/>
      <c r="B54" s="37"/>
      <c r="C54" s="37"/>
      <c r="D54" s="125"/>
      <c r="E54" s="39"/>
      <c r="F54" s="37"/>
      <c r="G54" s="40"/>
      <c r="H54" s="8"/>
    </row>
    <row r="55" spans="1:8" ht="16.5" customHeight="1" x14ac:dyDescent="0.3">
      <c r="A55" s="37"/>
      <c r="B55" s="37"/>
      <c r="C55" s="37"/>
      <c r="D55" s="125"/>
      <c r="E55" s="39"/>
      <c r="F55" s="37"/>
      <c r="G55" s="40"/>
    </row>
    <row r="56" spans="1:8" ht="16.5" customHeight="1" x14ac:dyDescent="0.3">
      <c r="B56" s="37"/>
      <c r="C56" s="37"/>
      <c r="D56" s="125"/>
      <c r="E56" s="39"/>
      <c r="F56" s="179"/>
      <c r="G56" s="179"/>
    </row>
    <row r="57" spans="1:8" x14ac:dyDescent="0.3">
      <c r="A57" s="134"/>
      <c r="B57" s="178" t="s">
        <v>199</v>
      </c>
      <c r="C57" s="178"/>
      <c r="D57" s="126" t="s">
        <v>211</v>
      </c>
      <c r="E57" s="120"/>
      <c r="F57" s="178" t="s">
        <v>200</v>
      </c>
      <c r="G57" s="178"/>
    </row>
    <row r="58" spans="1:8" x14ac:dyDescent="0.3">
      <c r="B58" s="177" t="s">
        <v>295</v>
      </c>
      <c r="C58" s="177"/>
      <c r="D58" s="127" t="s">
        <v>233</v>
      </c>
      <c r="E58" s="121"/>
      <c r="F58" s="178" t="s">
        <v>201</v>
      </c>
      <c r="G58" s="178"/>
    </row>
    <row r="59" spans="1:8" x14ac:dyDescent="0.3">
      <c r="B59" s="177" t="s">
        <v>296</v>
      </c>
      <c r="C59" s="177"/>
      <c r="D59" s="127" t="s">
        <v>234</v>
      </c>
      <c r="E59" s="121"/>
      <c r="F59" s="178" t="s">
        <v>202</v>
      </c>
      <c r="G59" s="178"/>
    </row>
    <row r="61" spans="1:8" x14ac:dyDescent="0.3">
      <c r="A61" s="37"/>
    </row>
    <row r="62" spans="1:8" x14ac:dyDescent="0.3">
      <c r="B62" s="37"/>
      <c r="C62" s="37"/>
      <c r="D62" s="38"/>
      <c r="E62" s="37"/>
      <c r="F62" s="37"/>
      <c r="G62" s="37"/>
    </row>
  </sheetData>
  <sortState xmlns:xlrd2="http://schemas.microsoft.com/office/spreadsheetml/2017/richdata2" ref="B12:G56">
    <sortCondition ref="C12:C56"/>
  </sortState>
  <mergeCells count="12">
    <mergeCell ref="B4:G4"/>
    <mergeCell ref="B5:G5"/>
    <mergeCell ref="B6:G6"/>
    <mergeCell ref="B7:G7"/>
    <mergeCell ref="B53:E53"/>
    <mergeCell ref="B59:C59"/>
    <mergeCell ref="B57:C57"/>
    <mergeCell ref="F56:G56"/>
    <mergeCell ref="F57:G57"/>
    <mergeCell ref="F58:G58"/>
    <mergeCell ref="F59:G59"/>
    <mergeCell ref="B58:C58"/>
  </mergeCells>
  <phoneticPr fontId="13" type="noConversion"/>
  <pageMargins left="0.11811023622047245" right="0.11811023622047245" top="1.1417322834645669" bottom="0.74803149606299213" header="0.31496062992125984" footer="0.31496062992125984"/>
  <pageSetup scale="51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5CB74-FAF2-4C36-9E1E-8AF8BD165584}">
  <sheetPr>
    <pageSetUpPr fitToPage="1"/>
  </sheetPr>
  <dimension ref="B9:L264"/>
  <sheetViews>
    <sheetView topLeftCell="A139" zoomScale="60" zoomScaleNormal="60" workbookViewId="0">
      <selection activeCell="H160" sqref="H160"/>
    </sheetView>
  </sheetViews>
  <sheetFormatPr baseColWidth="10" defaultRowHeight="16.5" x14ac:dyDescent="0.3"/>
  <cols>
    <col min="1" max="1" width="4.5703125" customWidth="1"/>
    <col min="2" max="2" width="45" customWidth="1"/>
    <col min="3" max="3" width="35.5703125" customWidth="1"/>
    <col min="4" max="4" width="23.7109375" customWidth="1"/>
    <col min="5" max="5" width="12.7109375" customWidth="1"/>
    <col min="6" max="6" width="28.42578125" customWidth="1"/>
    <col min="7" max="7" width="17.7109375" customWidth="1"/>
    <col min="8" max="8" width="25.7109375" style="7" customWidth="1"/>
    <col min="9" max="9" width="26.42578125" customWidth="1"/>
    <col min="10" max="10" width="14" customWidth="1"/>
    <col min="11" max="11" width="14.5703125" style="128" bestFit="1" customWidth="1"/>
    <col min="12" max="12" width="11.7109375" bestFit="1" customWidth="1"/>
  </cols>
  <sheetData>
    <row r="9" spans="2:11" ht="22.5" x14ac:dyDescent="0.4">
      <c r="B9" s="185" t="s">
        <v>228</v>
      </c>
      <c r="C9" s="185"/>
      <c r="D9" s="185"/>
      <c r="E9" s="185"/>
      <c r="F9" s="185"/>
      <c r="G9" s="185"/>
      <c r="H9" s="185"/>
      <c r="I9" s="185"/>
      <c r="J9" s="185"/>
    </row>
    <row r="10" spans="2:11" ht="22.5" x14ac:dyDescent="0.4">
      <c r="B10" s="185" t="s">
        <v>0</v>
      </c>
      <c r="C10" s="185"/>
      <c r="D10" s="185"/>
      <c r="E10" s="185"/>
      <c r="F10" s="185"/>
      <c r="G10" s="185"/>
      <c r="H10" s="185"/>
      <c r="I10" s="185"/>
      <c r="J10" s="185"/>
    </row>
    <row r="11" spans="2:11" ht="22.5" x14ac:dyDescent="0.4">
      <c r="B11" s="185" t="s">
        <v>212</v>
      </c>
      <c r="C11" s="185"/>
      <c r="D11" s="185"/>
      <c r="E11" s="185"/>
      <c r="F11" s="185"/>
      <c r="G11" s="185"/>
      <c r="H11" s="185"/>
      <c r="I11" s="185"/>
      <c r="J11" s="185"/>
    </row>
    <row r="12" spans="2:11" ht="22.5" x14ac:dyDescent="0.4">
      <c r="B12" s="185" t="s">
        <v>303</v>
      </c>
      <c r="C12" s="185"/>
      <c r="D12" s="185"/>
      <c r="E12" s="185"/>
      <c r="F12" s="185"/>
      <c r="G12" s="185"/>
      <c r="H12" s="185"/>
      <c r="I12" s="185"/>
      <c r="J12" s="185"/>
    </row>
    <row r="13" spans="2:11" ht="17.25" thickBot="1" x14ac:dyDescent="0.35"/>
    <row r="14" spans="2:11" ht="19.5" thickBot="1" x14ac:dyDescent="0.4">
      <c r="B14" s="2" t="s">
        <v>213</v>
      </c>
      <c r="C14" s="2" t="s">
        <v>1</v>
      </c>
      <c r="D14" s="1" t="s">
        <v>214</v>
      </c>
      <c r="E14" s="2" t="s">
        <v>215</v>
      </c>
      <c r="F14" s="3" t="s">
        <v>216</v>
      </c>
      <c r="G14" s="16" t="s">
        <v>217</v>
      </c>
      <c r="H14" s="4" t="s">
        <v>218</v>
      </c>
      <c r="I14" s="5" t="s">
        <v>219</v>
      </c>
      <c r="J14" s="16" t="s">
        <v>220</v>
      </c>
    </row>
    <row r="15" spans="2:11" s="100" customFormat="1" ht="17.25" thickBot="1" x14ac:dyDescent="0.35">
      <c r="B15" s="157" t="s">
        <v>3</v>
      </c>
      <c r="C15" s="42" t="s">
        <v>4</v>
      </c>
      <c r="D15" s="95" t="s">
        <v>5</v>
      </c>
      <c r="E15" s="96">
        <v>41298</v>
      </c>
      <c r="F15" s="97">
        <v>54885.4</v>
      </c>
      <c r="G15" s="95" t="s">
        <v>298</v>
      </c>
      <c r="H15" s="98"/>
      <c r="I15" s="130">
        <f>SUM(F15-H15)</f>
        <v>54885.4</v>
      </c>
      <c r="J15" s="99" t="s">
        <v>221</v>
      </c>
      <c r="K15" s="153"/>
    </row>
    <row r="16" spans="2:11" s="100" customFormat="1" ht="17.25" thickBot="1" x14ac:dyDescent="0.35">
      <c r="B16" s="158" t="s">
        <v>6</v>
      </c>
      <c r="C16" s="51" t="s">
        <v>7</v>
      </c>
      <c r="D16" s="101" t="s">
        <v>8</v>
      </c>
      <c r="E16" s="88">
        <v>41410</v>
      </c>
      <c r="F16" s="102">
        <v>2714629.18</v>
      </c>
      <c r="G16" s="95" t="s">
        <v>298</v>
      </c>
      <c r="H16" s="103">
        <v>2261333.6</v>
      </c>
      <c r="I16" s="130">
        <f t="shared" ref="I16:I79" si="0">SUM(F16-H16)</f>
        <v>453295.58000000007</v>
      </c>
      <c r="J16" s="104" t="s">
        <v>221</v>
      </c>
      <c r="K16" s="153"/>
    </row>
    <row r="17" spans="2:11" s="100" customFormat="1" ht="17.25" thickBot="1" x14ac:dyDescent="0.35">
      <c r="B17" s="158" t="s">
        <v>9</v>
      </c>
      <c r="C17" s="51" t="s">
        <v>4</v>
      </c>
      <c r="D17" s="101" t="s">
        <v>10</v>
      </c>
      <c r="E17" s="88">
        <v>41484</v>
      </c>
      <c r="F17" s="102">
        <v>582796.1</v>
      </c>
      <c r="G17" s="95" t="s">
        <v>298</v>
      </c>
      <c r="H17" s="103"/>
      <c r="I17" s="130">
        <f t="shared" si="0"/>
        <v>582796.1</v>
      </c>
      <c r="J17" s="104" t="s">
        <v>221</v>
      </c>
      <c r="K17" s="153"/>
    </row>
    <row r="18" spans="2:11" s="100" customFormat="1" ht="17.25" thickBot="1" x14ac:dyDescent="0.35">
      <c r="B18" s="158" t="s">
        <v>11</v>
      </c>
      <c r="C18" s="51" t="s">
        <v>4</v>
      </c>
      <c r="D18" s="101" t="s">
        <v>12</v>
      </c>
      <c r="E18" s="105">
        <v>41548</v>
      </c>
      <c r="F18" s="106">
        <v>130508</v>
      </c>
      <c r="G18" s="95" t="s">
        <v>298</v>
      </c>
      <c r="H18" s="103"/>
      <c r="I18" s="130">
        <f t="shared" si="0"/>
        <v>130508</v>
      </c>
      <c r="J18" s="104" t="s">
        <v>221</v>
      </c>
      <c r="K18" s="153"/>
    </row>
    <row r="19" spans="2:11" s="100" customFormat="1" ht="17.25" thickBot="1" x14ac:dyDescent="0.35">
      <c r="B19" s="158" t="s">
        <v>13</v>
      </c>
      <c r="C19" s="51" t="s">
        <v>4</v>
      </c>
      <c r="D19" s="101" t="s">
        <v>14</v>
      </c>
      <c r="E19" s="88">
        <v>41576</v>
      </c>
      <c r="F19" s="106">
        <v>175973.4</v>
      </c>
      <c r="G19" s="95" t="s">
        <v>298</v>
      </c>
      <c r="H19" s="103"/>
      <c r="I19" s="130">
        <f t="shared" si="0"/>
        <v>175973.4</v>
      </c>
      <c r="J19" s="104" t="s">
        <v>221</v>
      </c>
      <c r="K19" s="153"/>
    </row>
    <row r="20" spans="2:11" s="100" customFormat="1" ht="17.25" thickBot="1" x14ac:dyDescent="0.35">
      <c r="B20" s="158" t="s">
        <v>15</v>
      </c>
      <c r="C20" s="51" t="s">
        <v>16</v>
      </c>
      <c r="D20" s="101" t="s">
        <v>17</v>
      </c>
      <c r="E20" s="88">
        <v>41729</v>
      </c>
      <c r="F20" s="102">
        <v>113073.5</v>
      </c>
      <c r="G20" s="95" t="s">
        <v>298</v>
      </c>
      <c r="H20" s="103"/>
      <c r="I20" s="130">
        <f t="shared" si="0"/>
        <v>113073.5</v>
      </c>
      <c r="J20" s="104" t="s">
        <v>221</v>
      </c>
      <c r="K20" s="153"/>
    </row>
    <row r="21" spans="2:11" s="100" customFormat="1" ht="17.25" thickBot="1" x14ac:dyDescent="0.35">
      <c r="B21" s="158" t="s">
        <v>18</v>
      </c>
      <c r="C21" s="51" t="s">
        <v>4</v>
      </c>
      <c r="D21" s="101" t="s">
        <v>19</v>
      </c>
      <c r="E21" s="88">
        <v>41976</v>
      </c>
      <c r="F21" s="106">
        <v>10856</v>
      </c>
      <c r="G21" s="95" t="s">
        <v>298</v>
      </c>
      <c r="H21" s="103"/>
      <c r="I21" s="130">
        <f t="shared" si="0"/>
        <v>10856</v>
      </c>
      <c r="J21" s="104" t="s">
        <v>221</v>
      </c>
      <c r="K21" s="153"/>
    </row>
    <row r="22" spans="2:11" s="100" customFormat="1" ht="17.25" thickBot="1" x14ac:dyDescent="0.35">
      <c r="B22" s="52" t="s">
        <v>20</v>
      </c>
      <c r="C22" s="51" t="s">
        <v>21</v>
      </c>
      <c r="D22" s="101" t="s">
        <v>22</v>
      </c>
      <c r="E22" s="88">
        <v>42037</v>
      </c>
      <c r="F22" s="102">
        <v>476468.9</v>
      </c>
      <c r="G22" s="95" t="s">
        <v>298</v>
      </c>
      <c r="H22" s="103"/>
      <c r="I22" s="130">
        <f t="shared" si="0"/>
        <v>476468.9</v>
      </c>
      <c r="J22" s="104" t="s">
        <v>221</v>
      </c>
      <c r="K22" s="153"/>
    </row>
    <row r="23" spans="2:11" s="100" customFormat="1" ht="17.25" thickBot="1" x14ac:dyDescent="0.35">
      <c r="B23" s="158" t="s">
        <v>23</v>
      </c>
      <c r="C23" s="51" t="s">
        <v>4</v>
      </c>
      <c r="D23" s="101" t="s">
        <v>24</v>
      </c>
      <c r="E23" s="88">
        <v>42125</v>
      </c>
      <c r="F23" s="102">
        <v>595720.64</v>
      </c>
      <c r="G23" s="95" t="s">
        <v>298</v>
      </c>
      <c r="H23" s="103"/>
      <c r="I23" s="130">
        <f t="shared" si="0"/>
        <v>595720.64</v>
      </c>
      <c r="J23" s="104" t="s">
        <v>221</v>
      </c>
      <c r="K23" s="153"/>
    </row>
    <row r="24" spans="2:11" s="100" customFormat="1" ht="17.25" thickBot="1" x14ac:dyDescent="0.35">
      <c r="B24" s="158" t="s">
        <v>25</v>
      </c>
      <c r="C24" s="51" t="s">
        <v>4</v>
      </c>
      <c r="D24" s="101" t="s">
        <v>26</v>
      </c>
      <c r="E24" s="105">
        <v>42208</v>
      </c>
      <c r="F24" s="106">
        <v>1593000</v>
      </c>
      <c r="G24" s="95" t="s">
        <v>298</v>
      </c>
      <c r="H24" s="103">
        <v>1000000</v>
      </c>
      <c r="I24" s="130">
        <f t="shared" si="0"/>
        <v>593000</v>
      </c>
      <c r="J24" s="104" t="s">
        <v>221</v>
      </c>
      <c r="K24" s="153"/>
    </row>
    <row r="25" spans="2:11" s="100" customFormat="1" ht="17.25" thickBot="1" x14ac:dyDescent="0.35">
      <c r="B25" s="158" t="s">
        <v>27</v>
      </c>
      <c r="C25" s="51" t="s">
        <v>4</v>
      </c>
      <c r="D25" s="101" t="s">
        <v>28</v>
      </c>
      <c r="E25" s="88">
        <v>42248</v>
      </c>
      <c r="F25" s="102">
        <v>269394.2</v>
      </c>
      <c r="G25" s="95" t="s">
        <v>298</v>
      </c>
      <c r="H25" s="103"/>
      <c r="I25" s="130">
        <f t="shared" si="0"/>
        <v>269394.2</v>
      </c>
      <c r="J25" s="104" t="s">
        <v>221</v>
      </c>
      <c r="K25" s="153"/>
    </row>
    <row r="26" spans="2:11" s="100" customFormat="1" ht="17.25" thickBot="1" x14ac:dyDescent="0.35">
      <c r="B26" s="158" t="s">
        <v>29</v>
      </c>
      <c r="C26" s="51" t="s">
        <v>30</v>
      </c>
      <c r="D26" s="101" t="s">
        <v>31</v>
      </c>
      <c r="E26" s="88">
        <v>42338</v>
      </c>
      <c r="F26" s="107">
        <v>2242000</v>
      </c>
      <c r="G26" s="95" t="s">
        <v>298</v>
      </c>
      <c r="H26" s="103"/>
      <c r="I26" s="130">
        <f t="shared" si="0"/>
        <v>2242000</v>
      </c>
      <c r="J26" s="104" t="s">
        <v>221</v>
      </c>
      <c r="K26" s="153"/>
    </row>
    <row r="27" spans="2:11" s="100" customFormat="1" ht="17.25" thickBot="1" x14ac:dyDescent="0.35">
      <c r="B27" s="158" t="s">
        <v>32</v>
      </c>
      <c r="C27" s="51" t="s">
        <v>4</v>
      </c>
      <c r="D27" s="101" t="s">
        <v>33</v>
      </c>
      <c r="E27" s="91">
        <v>42353</v>
      </c>
      <c r="F27" s="108">
        <v>137352</v>
      </c>
      <c r="G27" s="95" t="s">
        <v>298</v>
      </c>
      <c r="H27" s="103"/>
      <c r="I27" s="130">
        <f t="shared" si="0"/>
        <v>137352</v>
      </c>
      <c r="J27" s="104" t="s">
        <v>221</v>
      </c>
      <c r="K27" s="153"/>
    </row>
    <row r="28" spans="2:11" s="100" customFormat="1" ht="17.25" thickBot="1" x14ac:dyDescent="0.35">
      <c r="B28" s="158" t="s">
        <v>32</v>
      </c>
      <c r="C28" s="51" t="s">
        <v>4</v>
      </c>
      <c r="D28" s="101" t="s">
        <v>34</v>
      </c>
      <c r="E28" s="91">
        <v>42356</v>
      </c>
      <c r="F28" s="108">
        <v>104430</v>
      </c>
      <c r="G28" s="95" t="s">
        <v>298</v>
      </c>
      <c r="H28" s="103"/>
      <c r="I28" s="130">
        <f t="shared" si="0"/>
        <v>104430</v>
      </c>
      <c r="J28" s="104" t="s">
        <v>221</v>
      </c>
      <c r="K28" s="153"/>
    </row>
    <row r="29" spans="2:11" s="100" customFormat="1" ht="17.25" thickBot="1" x14ac:dyDescent="0.35">
      <c r="B29" s="158" t="s">
        <v>32</v>
      </c>
      <c r="C29" s="51" t="s">
        <v>4</v>
      </c>
      <c r="D29" s="101" t="s">
        <v>35</v>
      </c>
      <c r="E29" s="91">
        <v>42360</v>
      </c>
      <c r="F29" s="108">
        <v>53996.800000000003</v>
      </c>
      <c r="G29" s="95" t="s">
        <v>298</v>
      </c>
      <c r="H29" s="103"/>
      <c r="I29" s="130">
        <f t="shared" si="0"/>
        <v>53996.800000000003</v>
      </c>
      <c r="J29" s="104" t="s">
        <v>221</v>
      </c>
      <c r="K29" s="153"/>
    </row>
    <row r="30" spans="2:11" s="100" customFormat="1" ht="17.25" thickBot="1" x14ac:dyDescent="0.35">
      <c r="B30" s="158" t="s">
        <v>32</v>
      </c>
      <c r="C30" s="51" t="s">
        <v>4</v>
      </c>
      <c r="D30" s="101" t="s">
        <v>36</v>
      </c>
      <c r="E30" s="91">
        <v>42360</v>
      </c>
      <c r="F30" s="108">
        <v>73301.600000000006</v>
      </c>
      <c r="G30" s="95" t="s">
        <v>298</v>
      </c>
      <c r="H30" s="103"/>
      <c r="I30" s="130">
        <f t="shared" si="0"/>
        <v>73301.600000000006</v>
      </c>
      <c r="J30" s="104" t="s">
        <v>221</v>
      </c>
      <c r="K30" s="153"/>
    </row>
    <row r="31" spans="2:11" s="100" customFormat="1" ht="17.25" thickBot="1" x14ac:dyDescent="0.35">
      <c r="B31" s="158" t="s">
        <v>32</v>
      </c>
      <c r="C31" s="51" t="s">
        <v>4</v>
      </c>
      <c r="D31" s="101" t="s">
        <v>37</v>
      </c>
      <c r="E31" s="91">
        <v>42366</v>
      </c>
      <c r="F31" s="108">
        <v>8572.7000000000007</v>
      </c>
      <c r="G31" s="95" t="s">
        <v>298</v>
      </c>
      <c r="H31" s="103"/>
      <c r="I31" s="130">
        <f t="shared" si="0"/>
        <v>8572.7000000000007</v>
      </c>
      <c r="J31" s="104" t="s">
        <v>221</v>
      </c>
      <c r="K31" s="153"/>
    </row>
    <row r="32" spans="2:11" s="100" customFormat="1" ht="17.25" thickBot="1" x14ac:dyDescent="0.35">
      <c r="B32" s="52" t="s">
        <v>40</v>
      </c>
      <c r="C32" s="51" t="s">
        <v>4</v>
      </c>
      <c r="D32" s="101" t="s">
        <v>41</v>
      </c>
      <c r="E32" s="88">
        <v>42368</v>
      </c>
      <c r="F32" s="108">
        <v>87497</v>
      </c>
      <c r="G32" s="95" t="s">
        <v>298</v>
      </c>
      <c r="H32" s="103"/>
      <c r="I32" s="130">
        <f t="shared" si="0"/>
        <v>87497</v>
      </c>
      <c r="J32" s="104" t="s">
        <v>221</v>
      </c>
      <c r="K32" s="153"/>
    </row>
    <row r="33" spans="2:11" s="100" customFormat="1" ht="17.25" thickBot="1" x14ac:dyDescent="0.35">
      <c r="B33" s="158" t="s">
        <v>32</v>
      </c>
      <c r="C33" s="51" t="s">
        <v>4</v>
      </c>
      <c r="D33" s="101" t="s">
        <v>38</v>
      </c>
      <c r="E33" s="91">
        <v>42368</v>
      </c>
      <c r="F33" s="108">
        <v>18325.400000000001</v>
      </c>
      <c r="G33" s="95" t="s">
        <v>298</v>
      </c>
      <c r="H33" s="103"/>
      <c r="I33" s="130">
        <f t="shared" si="0"/>
        <v>18325.400000000001</v>
      </c>
      <c r="J33" s="104" t="s">
        <v>221</v>
      </c>
      <c r="K33" s="153"/>
    </row>
    <row r="34" spans="2:11" s="100" customFormat="1" ht="17.25" thickBot="1" x14ac:dyDescent="0.35">
      <c r="B34" s="158" t="s">
        <v>32</v>
      </c>
      <c r="C34" s="51" t="s">
        <v>4</v>
      </c>
      <c r="D34" s="101" t="s">
        <v>39</v>
      </c>
      <c r="E34" s="91">
        <v>42368</v>
      </c>
      <c r="F34" s="108">
        <v>7198</v>
      </c>
      <c r="G34" s="95" t="s">
        <v>298</v>
      </c>
      <c r="H34" s="103"/>
      <c r="I34" s="130">
        <f t="shared" si="0"/>
        <v>7198</v>
      </c>
      <c r="J34" s="104" t="s">
        <v>221</v>
      </c>
      <c r="K34" s="153"/>
    </row>
    <row r="35" spans="2:11" s="100" customFormat="1" ht="17.25" thickBot="1" x14ac:dyDescent="0.35">
      <c r="B35" s="158" t="s">
        <v>42</v>
      </c>
      <c r="C35" s="51" t="s">
        <v>43</v>
      </c>
      <c r="D35" s="101" t="s">
        <v>44</v>
      </c>
      <c r="E35" s="105">
        <v>42401</v>
      </c>
      <c r="F35" s="108">
        <v>25000</v>
      </c>
      <c r="G35" s="95" t="s">
        <v>298</v>
      </c>
      <c r="H35" s="103"/>
      <c r="I35" s="130">
        <f t="shared" si="0"/>
        <v>25000</v>
      </c>
      <c r="J35" s="104" t="s">
        <v>221</v>
      </c>
      <c r="K35" s="153"/>
    </row>
    <row r="36" spans="2:11" s="100" customFormat="1" ht="17.25" thickBot="1" x14ac:dyDescent="0.35">
      <c r="B36" s="158" t="s">
        <v>42</v>
      </c>
      <c r="C36" s="51" t="s">
        <v>43</v>
      </c>
      <c r="D36" s="101" t="s">
        <v>50</v>
      </c>
      <c r="E36" s="105">
        <v>42409</v>
      </c>
      <c r="F36" s="108">
        <v>25000</v>
      </c>
      <c r="G36" s="95" t="s">
        <v>298</v>
      </c>
      <c r="H36" s="103"/>
      <c r="I36" s="130">
        <f t="shared" si="0"/>
        <v>25000</v>
      </c>
      <c r="J36" s="104" t="s">
        <v>221</v>
      </c>
      <c r="K36" s="153"/>
    </row>
    <row r="37" spans="2:11" s="100" customFormat="1" ht="17.25" thickBot="1" x14ac:dyDescent="0.35">
      <c r="B37" s="158" t="s">
        <v>45</v>
      </c>
      <c r="C37" s="51" t="s">
        <v>4</v>
      </c>
      <c r="D37" s="101" t="s">
        <v>46</v>
      </c>
      <c r="E37" s="105">
        <v>42409</v>
      </c>
      <c r="F37" s="89">
        <v>440871.6</v>
      </c>
      <c r="G37" s="95" t="s">
        <v>298</v>
      </c>
      <c r="H37" s="103"/>
      <c r="I37" s="130">
        <f t="shared" si="0"/>
        <v>440871.6</v>
      </c>
      <c r="J37" s="104" t="s">
        <v>221</v>
      </c>
      <c r="K37" s="153"/>
    </row>
    <row r="38" spans="2:11" s="100" customFormat="1" ht="17.25" thickBot="1" x14ac:dyDescent="0.35">
      <c r="B38" s="158" t="s">
        <v>45</v>
      </c>
      <c r="C38" s="51" t="s">
        <v>4</v>
      </c>
      <c r="D38" s="101" t="s">
        <v>47</v>
      </c>
      <c r="E38" s="105">
        <v>42409</v>
      </c>
      <c r="F38" s="89">
        <v>1580049.5</v>
      </c>
      <c r="G38" s="95" t="s">
        <v>298</v>
      </c>
      <c r="H38" s="103"/>
      <c r="I38" s="130">
        <f t="shared" si="0"/>
        <v>1580049.5</v>
      </c>
      <c r="J38" s="104" t="s">
        <v>221</v>
      </c>
      <c r="K38" s="153"/>
    </row>
    <row r="39" spans="2:11" s="100" customFormat="1" ht="17.25" thickBot="1" x14ac:dyDescent="0.35">
      <c r="B39" s="158" t="s">
        <v>45</v>
      </c>
      <c r="C39" s="51" t="s">
        <v>4</v>
      </c>
      <c r="D39" s="101" t="s">
        <v>5</v>
      </c>
      <c r="E39" s="105">
        <v>42409</v>
      </c>
      <c r="F39" s="89">
        <v>879713.6</v>
      </c>
      <c r="G39" s="95" t="s">
        <v>298</v>
      </c>
      <c r="H39" s="103"/>
      <c r="I39" s="130">
        <f t="shared" si="0"/>
        <v>879713.6</v>
      </c>
      <c r="J39" s="104" t="s">
        <v>221</v>
      </c>
      <c r="K39" s="153"/>
    </row>
    <row r="40" spans="2:11" s="100" customFormat="1" ht="17.25" thickBot="1" x14ac:dyDescent="0.35">
      <c r="B40" s="158" t="s">
        <v>45</v>
      </c>
      <c r="C40" s="51" t="s">
        <v>4</v>
      </c>
      <c r="D40" s="101" t="s">
        <v>48</v>
      </c>
      <c r="E40" s="105">
        <v>42409</v>
      </c>
      <c r="F40" s="89">
        <v>355770</v>
      </c>
      <c r="G40" s="95" t="s">
        <v>298</v>
      </c>
      <c r="H40" s="103"/>
      <c r="I40" s="130">
        <f t="shared" si="0"/>
        <v>355770</v>
      </c>
      <c r="J40" s="104" t="s">
        <v>221</v>
      </c>
      <c r="K40" s="153"/>
    </row>
    <row r="41" spans="2:11" s="100" customFormat="1" ht="17.25" thickBot="1" x14ac:dyDescent="0.35">
      <c r="B41" s="158" t="s">
        <v>45</v>
      </c>
      <c r="C41" s="51" t="s">
        <v>4</v>
      </c>
      <c r="D41" s="101" t="s">
        <v>49</v>
      </c>
      <c r="E41" s="105">
        <v>42409</v>
      </c>
      <c r="F41" s="89">
        <v>323054.5</v>
      </c>
      <c r="G41" s="95" t="s">
        <v>298</v>
      </c>
      <c r="H41" s="103"/>
      <c r="I41" s="130">
        <f t="shared" si="0"/>
        <v>323054.5</v>
      </c>
      <c r="J41" s="104" t="s">
        <v>221</v>
      </c>
      <c r="K41" s="153"/>
    </row>
    <row r="42" spans="2:11" s="100" customFormat="1" ht="17.25" thickBot="1" x14ac:dyDescent="0.35">
      <c r="B42" s="158" t="s">
        <v>51</v>
      </c>
      <c r="C42" s="51" t="s">
        <v>4</v>
      </c>
      <c r="D42" s="101" t="s">
        <v>52</v>
      </c>
      <c r="E42" s="105">
        <v>42410</v>
      </c>
      <c r="F42" s="108">
        <v>650850.30000000005</v>
      </c>
      <c r="G42" s="95" t="s">
        <v>298</v>
      </c>
      <c r="H42" s="103"/>
      <c r="I42" s="130">
        <f t="shared" si="0"/>
        <v>650850.30000000005</v>
      </c>
      <c r="J42" s="104" t="s">
        <v>221</v>
      </c>
      <c r="K42" s="153"/>
    </row>
    <row r="43" spans="2:11" s="100" customFormat="1" ht="17.25" thickBot="1" x14ac:dyDescent="0.35">
      <c r="B43" s="158" t="s">
        <v>45</v>
      </c>
      <c r="C43" s="51" t="s">
        <v>4</v>
      </c>
      <c r="D43" s="101" t="s">
        <v>53</v>
      </c>
      <c r="E43" s="105">
        <v>42426</v>
      </c>
      <c r="F43" s="89">
        <v>134668.68</v>
      </c>
      <c r="G43" s="95" t="s">
        <v>298</v>
      </c>
      <c r="H43" s="103"/>
      <c r="I43" s="130">
        <f t="shared" si="0"/>
        <v>134668.68</v>
      </c>
      <c r="J43" s="104" t="s">
        <v>221</v>
      </c>
      <c r="K43" s="153"/>
    </row>
    <row r="44" spans="2:11" s="100" customFormat="1" ht="17.25" thickBot="1" x14ac:dyDescent="0.35">
      <c r="B44" s="52" t="s">
        <v>40</v>
      </c>
      <c r="C44" s="51" t="s">
        <v>4</v>
      </c>
      <c r="D44" s="101" t="s">
        <v>54</v>
      </c>
      <c r="E44" s="88">
        <v>42429</v>
      </c>
      <c r="F44" s="106">
        <v>69797</v>
      </c>
      <c r="G44" s="95" t="s">
        <v>298</v>
      </c>
      <c r="H44" s="103"/>
      <c r="I44" s="130">
        <f t="shared" si="0"/>
        <v>69797</v>
      </c>
      <c r="J44" s="104" t="s">
        <v>221</v>
      </c>
      <c r="K44" s="153"/>
    </row>
    <row r="45" spans="2:11" s="100" customFormat="1" ht="17.25" thickBot="1" x14ac:dyDescent="0.35">
      <c r="B45" s="158" t="s">
        <v>55</v>
      </c>
      <c r="C45" s="51" t="s">
        <v>4</v>
      </c>
      <c r="D45" s="109" t="s">
        <v>56</v>
      </c>
      <c r="E45" s="88">
        <v>42432</v>
      </c>
      <c r="F45" s="107">
        <v>1127136</v>
      </c>
      <c r="G45" s="95" t="s">
        <v>298</v>
      </c>
      <c r="H45" s="103"/>
      <c r="I45" s="130">
        <f t="shared" si="0"/>
        <v>1127136</v>
      </c>
      <c r="J45" s="104" t="s">
        <v>221</v>
      </c>
      <c r="K45" s="153"/>
    </row>
    <row r="46" spans="2:11" s="100" customFormat="1" ht="17.25" thickBot="1" x14ac:dyDescent="0.35">
      <c r="B46" s="158" t="s">
        <v>45</v>
      </c>
      <c r="C46" s="51" t="s">
        <v>4</v>
      </c>
      <c r="D46" s="101" t="s">
        <v>57</v>
      </c>
      <c r="E46" s="105">
        <v>42433</v>
      </c>
      <c r="F46" s="89">
        <v>547520</v>
      </c>
      <c r="G46" s="95" t="s">
        <v>298</v>
      </c>
      <c r="H46" s="103"/>
      <c r="I46" s="130">
        <f t="shared" si="0"/>
        <v>547520</v>
      </c>
      <c r="J46" s="104" t="s">
        <v>221</v>
      </c>
      <c r="K46" s="153"/>
    </row>
    <row r="47" spans="2:11" s="100" customFormat="1" ht="17.25" thickBot="1" x14ac:dyDescent="0.35">
      <c r="B47" s="158" t="s">
        <v>45</v>
      </c>
      <c r="C47" s="51" t="s">
        <v>4</v>
      </c>
      <c r="D47" s="101" t="s">
        <v>58</v>
      </c>
      <c r="E47" s="105">
        <v>42438</v>
      </c>
      <c r="F47" s="89">
        <v>557506.93000000005</v>
      </c>
      <c r="G47" s="95" t="s">
        <v>298</v>
      </c>
      <c r="H47" s="103"/>
      <c r="I47" s="130">
        <f t="shared" si="0"/>
        <v>557506.93000000005</v>
      </c>
      <c r="J47" s="104" t="s">
        <v>221</v>
      </c>
      <c r="K47" s="153"/>
    </row>
    <row r="48" spans="2:11" s="100" customFormat="1" ht="17.25" thickBot="1" x14ac:dyDescent="0.35">
      <c r="B48" s="158" t="s">
        <v>45</v>
      </c>
      <c r="C48" s="51" t="s">
        <v>4</v>
      </c>
      <c r="D48" s="101" t="s">
        <v>59</v>
      </c>
      <c r="E48" s="105">
        <v>42438</v>
      </c>
      <c r="F48" s="89">
        <v>609880.05000000005</v>
      </c>
      <c r="G48" s="95" t="s">
        <v>298</v>
      </c>
      <c r="H48" s="103"/>
      <c r="I48" s="130">
        <f t="shared" si="0"/>
        <v>609880.05000000005</v>
      </c>
      <c r="J48" s="104" t="s">
        <v>221</v>
      </c>
      <c r="K48" s="153"/>
    </row>
    <row r="49" spans="2:11" s="100" customFormat="1" ht="17.25" thickBot="1" x14ac:dyDescent="0.35">
      <c r="B49" s="158" t="s">
        <v>45</v>
      </c>
      <c r="C49" s="51" t="s">
        <v>4</v>
      </c>
      <c r="D49" s="101" t="s">
        <v>60</v>
      </c>
      <c r="E49" s="105">
        <v>42438</v>
      </c>
      <c r="F49" s="89">
        <v>674665</v>
      </c>
      <c r="G49" s="95" t="s">
        <v>298</v>
      </c>
      <c r="H49" s="103"/>
      <c r="I49" s="130">
        <f t="shared" si="0"/>
        <v>674665</v>
      </c>
      <c r="J49" s="104" t="s">
        <v>221</v>
      </c>
      <c r="K49" s="153"/>
    </row>
    <row r="50" spans="2:11" s="100" customFormat="1" ht="17.25" thickBot="1" x14ac:dyDescent="0.35">
      <c r="B50" s="158" t="s">
        <v>45</v>
      </c>
      <c r="C50" s="51" t="s">
        <v>4</v>
      </c>
      <c r="D50" s="101" t="s">
        <v>61</v>
      </c>
      <c r="E50" s="105">
        <v>42438</v>
      </c>
      <c r="F50" s="89">
        <v>258502.6</v>
      </c>
      <c r="G50" s="95" t="s">
        <v>298</v>
      </c>
      <c r="H50" s="103"/>
      <c r="I50" s="130">
        <f t="shared" si="0"/>
        <v>258502.6</v>
      </c>
      <c r="J50" s="104" t="s">
        <v>221</v>
      </c>
      <c r="K50" s="153"/>
    </row>
    <row r="51" spans="2:11" s="100" customFormat="1" ht="17.25" thickBot="1" x14ac:dyDescent="0.35">
      <c r="B51" s="158" t="s">
        <v>45</v>
      </c>
      <c r="C51" s="51" t="s">
        <v>4</v>
      </c>
      <c r="D51" s="101" t="s">
        <v>62</v>
      </c>
      <c r="E51" s="105">
        <v>42447</v>
      </c>
      <c r="F51" s="89">
        <v>169920</v>
      </c>
      <c r="G51" s="95" t="s">
        <v>298</v>
      </c>
      <c r="H51" s="103"/>
      <c r="I51" s="130">
        <f t="shared" si="0"/>
        <v>169920</v>
      </c>
      <c r="J51" s="104" t="s">
        <v>221</v>
      </c>
      <c r="K51" s="153"/>
    </row>
    <row r="52" spans="2:11" s="100" customFormat="1" ht="17.25" thickBot="1" x14ac:dyDescent="0.35">
      <c r="B52" s="158" t="s">
        <v>45</v>
      </c>
      <c r="C52" s="51" t="s">
        <v>4</v>
      </c>
      <c r="D52" s="101" t="s">
        <v>63</v>
      </c>
      <c r="E52" s="105">
        <v>42447</v>
      </c>
      <c r="F52" s="89">
        <v>477900</v>
      </c>
      <c r="G52" s="95" t="s">
        <v>298</v>
      </c>
      <c r="H52" s="103"/>
      <c r="I52" s="130">
        <f t="shared" si="0"/>
        <v>477900</v>
      </c>
      <c r="J52" s="104" t="s">
        <v>221</v>
      </c>
      <c r="K52" s="154"/>
    </row>
    <row r="53" spans="2:11" s="100" customFormat="1" ht="17.25" thickBot="1" x14ac:dyDescent="0.35">
      <c r="B53" s="158" t="s">
        <v>45</v>
      </c>
      <c r="C53" s="51" t="s">
        <v>4</v>
      </c>
      <c r="D53" s="101" t="s">
        <v>64</v>
      </c>
      <c r="E53" s="105">
        <v>42447</v>
      </c>
      <c r="F53" s="89">
        <v>226206</v>
      </c>
      <c r="G53" s="95" t="s">
        <v>298</v>
      </c>
      <c r="H53" s="103"/>
      <c r="I53" s="130">
        <f t="shared" si="0"/>
        <v>226206</v>
      </c>
      <c r="J53" s="104" t="s">
        <v>221</v>
      </c>
      <c r="K53" s="154"/>
    </row>
    <row r="54" spans="2:11" s="100" customFormat="1" ht="17.25" thickBot="1" x14ac:dyDescent="0.35">
      <c r="B54" s="158" t="s">
        <v>45</v>
      </c>
      <c r="C54" s="51" t="s">
        <v>4</v>
      </c>
      <c r="D54" s="101" t="s">
        <v>65</v>
      </c>
      <c r="E54" s="105">
        <v>42447</v>
      </c>
      <c r="F54" s="89">
        <v>854314.10100000002</v>
      </c>
      <c r="G54" s="95" t="s">
        <v>298</v>
      </c>
      <c r="H54" s="103"/>
      <c r="I54" s="130">
        <f t="shared" si="0"/>
        <v>854314.10100000002</v>
      </c>
      <c r="J54" s="104" t="s">
        <v>221</v>
      </c>
      <c r="K54" s="154"/>
    </row>
    <row r="55" spans="2:11" s="100" customFormat="1" ht="17.25" thickBot="1" x14ac:dyDescent="0.35">
      <c r="B55" s="158" t="s">
        <v>45</v>
      </c>
      <c r="C55" s="51" t="s">
        <v>4</v>
      </c>
      <c r="D55" s="101" t="s">
        <v>66</v>
      </c>
      <c r="E55" s="105">
        <v>42447</v>
      </c>
      <c r="F55" s="89">
        <v>571592</v>
      </c>
      <c r="G55" s="95" t="s">
        <v>298</v>
      </c>
      <c r="H55" s="103"/>
      <c r="I55" s="130">
        <f t="shared" si="0"/>
        <v>571592</v>
      </c>
      <c r="J55" s="104" t="s">
        <v>221</v>
      </c>
      <c r="K55" s="154"/>
    </row>
    <row r="56" spans="2:11" s="100" customFormat="1" ht="17.25" thickBot="1" x14ac:dyDescent="0.35">
      <c r="B56" s="158" t="s">
        <v>45</v>
      </c>
      <c r="C56" s="51" t="s">
        <v>4</v>
      </c>
      <c r="D56" s="101" t="s">
        <v>67</v>
      </c>
      <c r="E56" s="105">
        <v>42447</v>
      </c>
      <c r="F56" s="89">
        <v>697380</v>
      </c>
      <c r="G56" s="95" t="s">
        <v>298</v>
      </c>
      <c r="H56" s="103"/>
      <c r="I56" s="130">
        <f t="shared" si="0"/>
        <v>697380</v>
      </c>
      <c r="J56" s="104" t="s">
        <v>221</v>
      </c>
      <c r="K56" s="154"/>
    </row>
    <row r="57" spans="2:11" s="100" customFormat="1" ht="17.25" thickBot="1" x14ac:dyDescent="0.35">
      <c r="B57" s="158" t="s">
        <v>45</v>
      </c>
      <c r="C57" s="51" t="s">
        <v>4</v>
      </c>
      <c r="D57" s="101" t="s">
        <v>68</v>
      </c>
      <c r="E57" s="105">
        <v>42464</v>
      </c>
      <c r="F57" s="89">
        <v>414640.2</v>
      </c>
      <c r="G57" s="95" t="s">
        <v>298</v>
      </c>
      <c r="H57" s="103"/>
      <c r="I57" s="130">
        <f t="shared" si="0"/>
        <v>414640.2</v>
      </c>
      <c r="J57" s="104" t="s">
        <v>221</v>
      </c>
      <c r="K57" s="154"/>
    </row>
    <row r="58" spans="2:11" s="100" customFormat="1" ht="17.25" thickBot="1" x14ac:dyDescent="0.35">
      <c r="B58" s="158" t="s">
        <v>45</v>
      </c>
      <c r="C58" s="51" t="s">
        <v>4</v>
      </c>
      <c r="D58" s="101" t="s">
        <v>69</v>
      </c>
      <c r="E58" s="105">
        <v>42474</v>
      </c>
      <c r="F58" s="110">
        <v>114679.48</v>
      </c>
      <c r="G58" s="95" t="s">
        <v>298</v>
      </c>
      <c r="H58" s="103"/>
      <c r="I58" s="130">
        <f t="shared" si="0"/>
        <v>114679.48</v>
      </c>
      <c r="J58" s="104" t="s">
        <v>221</v>
      </c>
      <c r="K58" s="154"/>
    </row>
    <row r="59" spans="2:11" s="100" customFormat="1" ht="17.25" thickBot="1" x14ac:dyDescent="0.35">
      <c r="B59" s="158" t="s">
        <v>45</v>
      </c>
      <c r="C59" s="51" t="s">
        <v>4</v>
      </c>
      <c r="D59" s="101" t="s">
        <v>70</v>
      </c>
      <c r="E59" s="105">
        <v>42490</v>
      </c>
      <c r="F59" s="89">
        <v>1017750</v>
      </c>
      <c r="G59" s="95" t="s">
        <v>298</v>
      </c>
      <c r="H59" s="103"/>
      <c r="I59" s="130">
        <f t="shared" si="0"/>
        <v>1017750</v>
      </c>
      <c r="J59" s="104" t="s">
        <v>221</v>
      </c>
      <c r="K59" s="154"/>
    </row>
    <row r="60" spans="2:11" s="100" customFormat="1" ht="17.25" thickBot="1" x14ac:dyDescent="0.35">
      <c r="B60" s="158" t="s">
        <v>45</v>
      </c>
      <c r="C60" s="51" t="s">
        <v>4</v>
      </c>
      <c r="D60" s="101" t="s">
        <v>71</v>
      </c>
      <c r="E60" s="105">
        <v>42494</v>
      </c>
      <c r="F60" s="89">
        <v>142780</v>
      </c>
      <c r="G60" s="95" t="s">
        <v>298</v>
      </c>
      <c r="H60" s="103"/>
      <c r="I60" s="130">
        <f t="shared" si="0"/>
        <v>142780</v>
      </c>
      <c r="J60" s="104" t="s">
        <v>221</v>
      </c>
      <c r="K60" s="154"/>
    </row>
    <row r="61" spans="2:11" s="100" customFormat="1" ht="17.25" thickBot="1" x14ac:dyDescent="0.35">
      <c r="B61" s="158" t="s">
        <v>45</v>
      </c>
      <c r="C61" s="51" t="s">
        <v>4</v>
      </c>
      <c r="D61" s="101" t="s">
        <v>72</v>
      </c>
      <c r="E61" s="105">
        <v>42494</v>
      </c>
      <c r="F61" s="89">
        <v>589882</v>
      </c>
      <c r="G61" s="95" t="s">
        <v>298</v>
      </c>
      <c r="H61" s="103"/>
      <c r="I61" s="130">
        <f t="shared" si="0"/>
        <v>589882</v>
      </c>
      <c r="J61" s="104" t="s">
        <v>221</v>
      </c>
      <c r="K61" s="154"/>
    </row>
    <row r="62" spans="2:11" s="100" customFormat="1" ht="17.25" thickBot="1" x14ac:dyDescent="0.35">
      <c r="B62" s="158" t="s">
        <v>45</v>
      </c>
      <c r="C62" s="51" t="s">
        <v>4</v>
      </c>
      <c r="D62" s="101" t="s">
        <v>73</v>
      </c>
      <c r="E62" s="105">
        <v>42494</v>
      </c>
      <c r="F62" s="89">
        <v>589882</v>
      </c>
      <c r="G62" s="95" t="s">
        <v>298</v>
      </c>
      <c r="H62" s="103"/>
      <c r="I62" s="130">
        <f t="shared" si="0"/>
        <v>589882</v>
      </c>
      <c r="J62" s="104" t="s">
        <v>221</v>
      </c>
      <c r="K62" s="154"/>
    </row>
    <row r="63" spans="2:11" s="100" customFormat="1" ht="17.25" thickBot="1" x14ac:dyDescent="0.35">
      <c r="B63" s="158" t="s">
        <v>45</v>
      </c>
      <c r="C63" s="51" t="s">
        <v>4</v>
      </c>
      <c r="D63" s="101" t="s">
        <v>74</v>
      </c>
      <c r="E63" s="105">
        <v>42494</v>
      </c>
      <c r="F63" s="89">
        <v>1179764</v>
      </c>
      <c r="G63" s="95" t="s">
        <v>298</v>
      </c>
      <c r="H63" s="103"/>
      <c r="I63" s="130">
        <f t="shared" si="0"/>
        <v>1179764</v>
      </c>
      <c r="J63" s="104" t="s">
        <v>221</v>
      </c>
      <c r="K63" s="154"/>
    </row>
    <row r="64" spans="2:11" s="100" customFormat="1" ht="17.25" thickBot="1" x14ac:dyDescent="0.35">
      <c r="B64" s="158" t="s">
        <v>75</v>
      </c>
      <c r="C64" s="51" t="s">
        <v>76</v>
      </c>
      <c r="D64" s="101" t="s">
        <v>77</v>
      </c>
      <c r="E64" s="105">
        <v>42557</v>
      </c>
      <c r="F64" s="108">
        <v>8711.57</v>
      </c>
      <c r="G64" s="95" t="s">
        <v>298</v>
      </c>
      <c r="H64" s="103"/>
      <c r="I64" s="130">
        <f t="shared" si="0"/>
        <v>8711.57</v>
      </c>
      <c r="J64" s="104" t="s">
        <v>221</v>
      </c>
      <c r="K64" s="154"/>
    </row>
    <row r="65" spans="2:11" s="100" customFormat="1" ht="17.25" thickBot="1" x14ac:dyDescent="0.35">
      <c r="B65" s="158" t="s">
        <v>78</v>
      </c>
      <c r="C65" s="51" t="s">
        <v>21</v>
      </c>
      <c r="D65" s="101" t="s">
        <v>79</v>
      </c>
      <c r="E65" s="105">
        <v>42582</v>
      </c>
      <c r="F65" s="106">
        <v>720272</v>
      </c>
      <c r="G65" s="95" t="s">
        <v>298</v>
      </c>
      <c r="H65" s="103"/>
      <c r="I65" s="130">
        <f t="shared" si="0"/>
        <v>720272</v>
      </c>
      <c r="J65" s="104" t="s">
        <v>221</v>
      </c>
      <c r="K65" s="154"/>
    </row>
    <row r="66" spans="2:11" s="100" customFormat="1" ht="17.25" thickBot="1" x14ac:dyDescent="0.35">
      <c r="B66" s="158" t="s">
        <v>45</v>
      </c>
      <c r="C66" s="51" t="s">
        <v>4</v>
      </c>
      <c r="D66" s="101" t="s">
        <v>80</v>
      </c>
      <c r="E66" s="105">
        <v>42585</v>
      </c>
      <c r="F66" s="89">
        <v>295000</v>
      </c>
      <c r="G66" s="95" t="s">
        <v>298</v>
      </c>
      <c r="H66" s="103"/>
      <c r="I66" s="130">
        <f t="shared" si="0"/>
        <v>295000</v>
      </c>
      <c r="J66" s="104" t="s">
        <v>221</v>
      </c>
      <c r="K66" s="154"/>
    </row>
    <row r="67" spans="2:11" s="100" customFormat="1" ht="17.25" thickBot="1" x14ac:dyDescent="0.35">
      <c r="B67" s="158" t="s">
        <v>45</v>
      </c>
      <c r="C67" s="51" t="s">
        <v>4</v>
      </c>
      <c r="D67" s="101" t="s">
        <v>81</v>
      </c>
      <c r="E67" s="105">
        <v>42608</v>
      </c>
      <c r="F67" s="89">
        <v>141835.98000000001</v>
      </c>
      <c r="G67" s="95" t="s">
        <v>298</v>
      </c>
      <c r="H67" s="103"/>
      <c r="I67" s="130">
        <f t="shared" si="0"/>
        <v>141835.98000000001</v>
      </c>
      <c r="J67" s="104" t="s">
        <v>221</v>
      </c>
      <c r="K67" s="154"/>
    </row>
    <row r="68" spans="2:11" s="100" customFormat="1" ht="17.25" thickBot="1" x14ac:dyDescent="0.35">
      <c r="B68" s="158" t="s">
        <v>82</v>
      </c>
      <c r="C68" s="51" t="s">
        <v>4</v>
      </c>
      <c r="D68" s="101" t="s">
        <v>83</v>
      </c>
      <c r="E68" s="88">
        <v>42633</v>
      </c>
      <c r="F68" s="107">
        <v>306800</v>
      </c>
      <c r="G68" s="95" t="s">
        <v>298</v>
      </c>
      <c r="H68" s="103"/>
      <c r="I68" s="130">
        <f t="shared" si="0"/>
        <v>306800</v>
      </c>
      <c r="J68" s="104" t="s">
        <v>221</v>
      </c>
      <c r="K68" s="154"/>
    </row>
    <row r="69" spans="2:11" s="100" customFormat="1" ht="17.25" thickBot="1" x14ac:dyDescent="0.35">
      <c r="B69" s="158" t="s">
        <v>45</v>
      </c>
      <c r="C69" s="51" t="s">
        <v>4</v>
      </c>
      <c r="D69" s="101" t="s">
        <v>84</v>
      </c>
      <c r="E69" s="105">
        <v>42641</v>
      </c>
      <c r="F69" s="89">
        <v>76772.44</v>
      </c>
      <c r="G69" s="95" t="s">
        <v>298</v>
      </c>
      <c r="H69" s="103"/>
      <c r="I69" s="130">
        <f t="shared" si="0"/>
        <v>76772.44</v>
      </c>
      <c r="J69" s="104" t="s">
        <v>221</v>
      </c>
      <c r="K69" s="154"/>
    </row>
    <row r="70" spans="2:11" s="100" customFormat="1" ht="17.25" thickBot="1" x14ac:dyDescent="0.35">
      <c r="B70" s="158" t="s">
        <v>45</v>
      </c>
      <c r="C70" s="51" t="s">
        <v>4</v>
      </c>
      <c r="D70" s="101" t="s">
        <v>85</v>
      </c>
      <c r="E70" s="105">
        <v>42685</v>
      </c>
      <c r="F70" s="89">
        <v>1808268.64</v>
      </c>
      <c r="G70" s="95" t="s">
        <v>298</v>
      </c>
      <c r="H70" s="103"/>
      <c r="I70" s="130">
        <f t="shared" si="0"/>
        <v>1808268.64</v>
      </c>
      <c r="J70" s="104" t="s">
        <v>221</v>
      </c>
      <c r="K70" s="154"/>
    </row>
    <row r="71" spans="2:11" s="100" customFormat="1" ht="17.25" thickBot="1" x14ac:dyDescent="0.35">
      <c r="B71" s="52" t="s">
        <v>40</v>
      </c>
      <c r="C71" s="51" t="s">
        <v>4</v>
      </c>
      <c r="D71" s="101" t="s">
        <v>86</v>
      </c>
      <c r="E71" s="88">
        <v>42710</v>
      </c>
      <c r="F71" s="108">
        <v>20709</v>
      </c>
      <c r="G71" s="95" t="s">
        <v>298</v>
      </c>
      <c r="H71" s="103"/>
      <c r="I71" s="130">
        <f t="shared" si="0"/>
        <v>20709</v>
      </c>
      <c r="J71" s="104" t="s">
        <v>221</v>
      </c>
      <c r="K71" s="154"/>
    </row>
    <row r="72" spans="2:11" s="100" customFormat="1" ht="17.25" thickBot="1" x14ac:dyDescent="0.35">
      <c r="B72" s="158" t="s">
        <v>45</v>
      </c>
      <c r="C72" s="51" t="s">
        <v>4</v>
      </c>
      <c r="D72" s="101" t="s">
        <v>95</v>
      </c>
      <c r="E72" s="105">
        <v>42767</v>
      </c>
      <c r="F72" s="89">
        <v>120360</v>
      </c>
      <c r="G72" s="95" t="s">
        <v>298</v>
      </c>
      <c r="H72" s="103"/>
      <c r="I72" s="130">
        <f t="shared" si="0"/>
        <v>120360</v>
      </c>
      <c r="J72" s="104" t="s">
        <v>221</v>
      </c>
      <c r="K72" s="154"/>
    </row>
    <row r="73" spans="2:11" s="100" customFormat="1" ht="17.25" thickBot="1" x14ac:dyDescent="0.35">
      <c r="B73" s="158" t="s">
        <v>45</v>
      </c>
      <c r="C73" s="51" t="s">
        <v>4</v>
      </c>
      <c r="D73" s="101" t="s">
        <v>96</v>
      </c>
      <c r="E73" s="105">
        <v>42767</v>
      </c>
      <c r="F73" s="89">
        <v>505506.34</v>
      </c>
      <c r="G73" s="95" t="s">
        <v>298</v>
      </c>
      <c r="H73" s="103"/>
      <c r="I73" s="130">
        <f t="shared" si="0"/>
        <v>505506.34</v>
      </c>
      <c r="J73" s="104" t="s">
        <v>221</v>
      </c>
      <c r="K73" s="154"/>
    </row>
    <row r="74" spans="2:11" s="100" customFormat="1" ht="17.25" thickBot="1" x14ac:dyDescent="0.35">
      <c r="B74" s="158" t="s">
        <v>45</v>
      </c>
      <c r="C74" s="51" t="s">
        <v>4</v>
      </c>
      <c r="D74" s="101" t="s">
        <v>97</v>
      </c>
      <c r="E74" s="105">
        <v>42767</v>
      </c>
      <c r="F74" s="89">
        <v>505506.34</v>
      </c>
      <c r="G74" s="95" t="s">
        <v>298</v>
      </c>
      <c r="H74" s="103"/>
      <c r="I74" s="130">
        <f t="shared" si="0"/>
        <v>505506.34</v>
      </c>
      <c r="J74" s="104" t="s">
        <v>221</v>
      </c>
      <c r="K74" s="154"/>
    </row>
    <row r="75" spans="2:11" s="100" customFormat="1" ht="17.25" thickBot="1" x14ac:dyDescent="0.35">
      <c r="B75" s="158" t="s">
        <v>45</v>
      </c>
      <c r="C75" s="51" t="s">
        <v>4</v>
      </c>
      <c r="D75" s="101" t="s">
        <v>89</v>
      </c>
      <c r="E75" s="105">
        <v>42767</v>
      </c>
      <c r="F75" s="89">
        <v>246557.46</v>
      </c>
      <c r="G75" s="95" t="s">
        <v>298</v>
      </c>
      <c r="H75" s="103"/>
      <c r="I75" s="130">
        <f t="shared" si="0"/>
        <v>246557.46</v>
      </c>
      <c r="J75" s="104" t="s">
        <v>221</v>
      </c>
      <c r="K75" s="154"/>
    </row>
    <row r="76" spans="2:11" s="100" customFormat="1" ht="17.25" thickBot="1" x14ac:dyDescent="0.35">
      <c r="B76" s="158" t="s">
        <v>45</v>
      </c>
      <c r="C76" s="51" t="s">
        <v>4</v>
      </c>
      <c r="D76" s="101" t="s">
        <v>98</v>
      </c>
      <c r="E76" s="105">
        <v>42767</v>
      </c>
      <c r="F76" s="89">
        <v>580554.34</v>
      </c>
      <c r="G76" s="95" t="s">
        <v>298</v>
      </c>
      <c r="H76" s="103"/>
      <c r="I76" s="130">
        <f t="shared" si="0"/>
        <v>580554.34</v>
      </c>
      <c r="J76" s="104" t="s">
        <v>221</v>
      </c>
      <c r="K76" s="154"/>
    </row>
    <row r="77" spans="2:11" s="100" customFormat="1" ht="17.25" thickBot="1" x14ac:dyDescent="0.35">
      <c r="B77" s="158" t="s">
        <v>45</v>
      </c>
      <c r="C77" s="51" t="s">
        <v>4</v>
      </c>
      <c r="D77" s="101" t="s">
        <v>91</v>
      </c>
      <c r="E77" s="105">
        <v>42767</v>
      </c>
      <c r="F77" s="89">
        <v>286740</v>
      </c>
      <c r="G77" s="95" t="s">
        <v>298</v>
      </c>
      <c r="H77" s="103"/>
      <c r="I77" s="130">
        <f t="shared" si="0"/>
        <v>286740</v>
      </c>
      <c r="J77" s="104" t="s">
        <v>221</v>
      </c>
      <c r="K77" s="154"/>
    </row>
    <row r="78" spans="2:11" s="100" customFormat="1" ht="17.25" thickBot="1" x14ac:dyDescent="0.35">
      <c r="B78" s="158" t="s">
        <v>45</v>
      </c>
      <c r="C78" s="51" t="s">
        <v>4</v>
      </c>
      <c r="D78" s="101" t="s">
        <v>90</v>
      </c>
      <c r="E78" s="105">
        <v>42767</v>
      </c>
      <c r="F78" s="89">
        <v>286740</v>
      </c>
      <c r="G78" s="95" t="s">
        <v>298</v>
      </c>
      <c r="H78" s="103"/>
      <c r="I78" s="130">
        <f t="shared" si="0"/>
        <v>286740</v>
      </c>
      <c r="J78" s="104" t="s">
        <v>221</v>
      </c>
      <c r="K78" s="154"/>
    </row>
    <row r="79" spans="2:11" s="100" customFormat="1" ht="17.25" thickBot="1" x14ac:dyDescent="0.35">
      <c r="B79" s="163" t="s">
        <v>87</v>
      </c>
      <c r="C79" s="51" t="s">
        <v>4</v>
      </c>
      <c r="D79" s="111" t="s">
        <v>88</v>
      </c>
      <c r="E79" s="88">
        <v>42767</v>
      </c>
      <c r="F79" s="112">
        <v>128030</v>
      </c>
      <c r="G79" s="95" t="s">
        <v>298</v>
      </c>
      <c r="H79" s="103"/>
      <c r="I79" s="130">
        <f t="shared" si="0"/>
        <v>128030</v>
      </c>
      <c r="J79" s="104" t="s">
        <v>221</v>
      </c>
      <c r="K79" s="154"/>
    </row>
    <row r="80" spans="2:11" s="100" customFormat="1" ht="17.25" thickBot="1" x14ac:dyDescent="0.35">
      <c r="B80" s="163" t="s">
        <v>87</v>
      </c>
      <c r="C80" s="51" t="s">
        <v>4</v>
      </c>
      <c r="D80" s="111" t="s">
        <v>89</v>
      </c>
      <c r="E80" s="88">
        <v>42767</v>
      </c>
      <c r="F80" s="112">
        <v>284616</v>
      </c>
      <c r="G80" s="95" t="s">
        <v>298</v>
      </c>
      <c r="H80" s="103"/>
      <c r="I80" s="130">
        <f t="shared" ref="I80:I143" si="1">SUM(F80-H80)</f>
        <v>284616</v>
      </c>
      <c r="J80" s="104" t="s">
        <v>221</v>
      </c>
      <c r="K80" s="154"/>
    </row>
    <row r="81" spans="2:11" s="100" customFormat="1" ht="17.25" thickBot="1" x14ac:dyDescent="0.35">
      <c r="B81" s="163" t="s">
        <v>87</v>
      </c>
      <c r="C81" s="51" t="s">
        <v>4</v>
      </c>
      <c r="D81" s="111" t="s">
        <v>90</v>
      </c>
      <c r="E81" s="88">
        <v>42767</v>
      </c>
      <c r="F81" s="112">
        <v>344324</v>
      </c>
      <c r="G81" s="95" t="s">
        <v>298</v>
      </c>
      <c r="H81" s="103"/>
      <c r="I81" s="130">
        <f t="shared" si="1"/>
        <v>344324</v>
      </c>
      <c r="J81" s="104" t="s">
        <v>221</v>
      </c>
      <c r="K81" s="154"/>
    </row>
    <row r="82" spans="2:11" s="100" customFormat="1" ht="17.25" thickBot="1" x14ac:dyDescent="0.35">
      <c r="B82" s="163" t="s">
        <v>87</v>
      </c>
      <c r="C82" s="51" t="s">
        <v>4</v>
      </c>
      <c r="D82" s="111" t="s">
        <v>91</v>
      </c>
      <c r="E82" s="88">
        <v>42767</v>
      </c>
      <c r="F82" s="112">
        <v>734375.36</v>
      </c>
      <c r="G82" s="95" t="s">
        <v>298</v>
      </c>
      <c r="H82" s="103"/>
      <c r="I82" s="130">
        <f t="shared" si="1"/>
        <v>734375.36</v>
      </c>
      <c r="J82" s="104" t="s">
        <v>221</v>
      </c>
      <c r="K82" s="154"/>
    </row>
    <row r="83" spans="2:11" s="100" customFormat="1" ht="17.25" thickBot="1" x14ac:dyDescent="0.35">
      <c r="B83" s="163" t="s">
        <v>87</v>
      </c>
      <c r="C83" s="51" t="s">
        <v>4</v>
      </c>
      <c r="D83" s="111" t="s">
        <v>64</v>
      </c>
      <c r="E83" s="88">
        <v>42767</v>
      </c>
      <c r="F83" s="112">
        <v>1660679.84</v>
      </c>
      <c r="G83" s="95" t="s">
        <v>298</v>
      </c>
      <c r="H83" s="103"/>
      <c r="I83" s="130">
        <f t="shared" si="1"/>
        <v>1660679.84</v>
      </c>
      <c r="J83" s="104" t="s">
        <v>221</v>
      </c>
      <c r="K83" s="154"/>
    </row>
    <row r="84" spans="2:11" s="100" customFormat="1" ht="17.25" thickBot="1" x14ac:dyDescent="0.35">
      <c r="B84" s="163" t="s">
        <v>87</v>
      </c>
      <c r="C84" s="51" t="s">
        <v>4</v>
      </c>
      <c r="D84" s="111" t="s">
        <v>92</v>
      </c>
      <c r="E84" s="88">
        <v>42767</v>
      </c>
      <c r="F84" s="112">
        <v>346872.8</v>
      </c>
      <c r="G84" s="95" t="s">
        <v>298</v>
      </c>
      <c r="H84" s="103"/>
      <c r="I84" s="130">
        <f t="shared" si="1"/>
        <v>346872.8</v>
      </c>
      <c r="J84" s="104" t="s">
        <v>221</v>
      </c>
      <c r="K84" s="154"/>
    </row>
    <row r="85" spans="2:11" s="100" customFormat="1" ht="17.25" thickBot="1" x14ac:dyDescent="0.35">
      <c r="B85" s="163" t="s">
        <v>87</v>
      </c>
      <c r="C85" s="51" t="s">
        <v>4</v>
      </c>
      <c r="D85" s="111" t="s">
        <v>80</v>
      </c>
      <c r="E85" s="88">
        <v>42767</v>
      </c>
      <c r="F85" s="112">
        <v>346872.8</v>
      </c>
      <c r="G85" s="95" t="s">
        <v>298</v>
      </c>
      <c r="H85" s="103"/>
      <c r="I85" s="130">
        <f t="shared" si="1"/>
        <v>346872.8</v>
      </c>
      <c r="J85" s="104" t="s">
        <v>221</v>
      </c>
      <c r="K85" s="154"/>
    </row>
    <row r="86" spans="2:11" s="100" customFormat="1" ht="17.25" thickBot="1" x14ac:dyDescent="0.35">
      <c r="B86" s="163" t="s">
        <v>87</v>
      </c>
      <c r="C86" s="51" t="s">
        <v>4</v>
      </c>
      <c r="D86" s="111" t="s">
        <v>81</v>
      </c>
      <c r="E86" s="88">
        <v>42767</v>
      </c>
      <c r="F86" s="112">
        <v>346872.8</v>
      </c>
      <c r="G86" s="95" t="s">
        <v>298</v>
      </c>
      <c r="H86" s="103"/>
      <c r="I86" s="130">
        <f t="shared" si="1"/>
        <v>346872.8</v>
      </c>
      <c r="J86" s="104" t="s">
        <v>221</v>
      </c>
      <c r="K86" s="154"/>
    </row>
    <row r="87" spans="2:11" s="100" customFormat="1" ht="17.25" thickBot="1" x14ac:dyDescent="0.35">
      <c r="B87" s="163" t="s">
        <v>87</v>
      </c>
      <c r="C87" s="51" t="s">
        <v>4</v>
      </c>
      <c r="D87" s="111" t="s">
        <v>93</v>
      </c>
      <c r="E87" s="88">
        <v>42767</v>
      </c>
      <c r="F87" s="112">
        <v>346872.8</v>
      </c>
      <c r="G87" s="95" t="s">
        <v>298</v>
      </c>
      <c r="H87" s="103"/>
      <c r="I87" s="130">
        <f t="shared" si="1"/>
        <v>346872.8</v>
      </c>
      <c r="J87" s="104" t="s">
        <v>221</v>
      </c>
      <c r="K87" s="154"/>
    </row>
    <row r="88" spans="2:11" s="100" customFormat="1" ht="17.25" thickBot="1" x14ac:dyDescent="0.35">
      <c r="B88" s="163" t="s">
        <v>87</v>
      </c>
      <c r="C88" s="51" t="s">
        <v>4</v>
      </c>
      <c r="D88" s="111" t="s">
        <v>94</v>
      </c>
      <c r="E88" s="88">
        <v>42767</v>
      </c>
      <c r="F88" s="112">
        <v>346872.8</v>
      </c>
      <c r="G88" s="95" t="s">
        <v>298</v>
      </c>
      <c r="H88" s="103"/>
      <c r="I88" s="130">
        <f t="shared" si="1"/>
        <v>346872.8</v>
      </c>
      <c r="J88" s="104" t="s">
        <v>221</v>
      </c>
      <c r="K88" s="154"/>
    </row>
    <row r="89" spans="2:11" s="100" customFormat="1" ht="17.25" thickBot="1" x14ac:dyDescent="0.35">
      <c r="B89" s="163" t="s">
        <v>87</v>
      </c>
      <c r="C89" s="51" t="s">
        <v>4</v>
      </c>
      <c r="D89" s="111" t="s">
        <v>5</v>
      </c>
      <c r="E89" s="88">
        <v>42767</v>
      </c>
      <c r="F89" s="112">
        <v>480365.96</v>
      </c>
      <c r="G89" s="95" t="s">
        <v>298</v>
      </c>
      <c r="H89" s="103"/>
      <c r="I89" s="130">
        <f t="shared" si="1"/>
        <v>480365.96</v>
      </c>
      <c r="J89" s="104" t="s">
        <v>221</v>
      </c>
      <c r="K89" s="154"/>
    </row>
    <row r="90" spans="2:11" s="100" customFormat="1" ht="17.25" thickBot="1" x14ac:dyDescent="0.35">
      <c r="B90" s="52" t="s">
        <v>40</v>
      </c>
      <c r="C90" s="51" t="s">
        <v>4</v>
      </c>
      <c r="D90" s="101" t="s">
        <v>99</v>
      </c>
      <c r="E90" s="88">
        <v>42786</v>
      </c>
      <c r="F90" s="108">
        <v>253251.6</v>
      </c>
      <c r="G90" s="95" t="s">
        <v>298</v>
      </c>
      <c r="H90" s="103"/>
      <c r="I90" s="130">
        <f t="shared" si="1"/>
        <v>253251.6</v>
      </c>
      <c r="J90" s="104" t="s">
        <v>221</v>
      </c>
      <c r="K90" s="154"/>
    </row>
    <row r="91" spans="2:11" s="100" customFormat="1" ht="17.25" thickBot="1" x14ac:dyDescent="0.35">
      <c r="B91" s="52" t="s">
        <v>40</v>
      </c>
      <c r="C91" s="51" t="s">
        <v>4</v>
      </c>
      <c r="D91" s="101" t="s">
        <v>100</v>
      </c>
      <c r="E91" s="88">
        <v>42786</v>
      </c>
      <c r="F91" s="108">
        <v>86022</v>
      </c>
      <c r="G91" s="95" t="s">
        <v>298</v>
      </c>
      <c r="H91" s="103"/>
      <c r="I91" s="130">
        <f t="shared" si="1"/>
        <v>86022</v>
      </c>
      <c r="J91" s="104" t="s">
        <v>221</v>
      </c>
      <c r="K91" s="154"/>
    </row>
    <row r="92" spans="2:11" s="100" customFormat="1" ht="17.25" thickBot="1" x14ac:dyDescent="0.35">
      <c r="B92" s="52" t="s">
        <v>40</v>
      </c>
      <c r="C92" s="51" t="s">
        <v>4</v>
      </c>
      <c r="D92" s="101" t="s">
        <v>101</v>
      </c>
      <c r="E92" s="88">
        <v>42786</v>
      </c>
      <c r="F92" s="108">
        <v>111510</v>
      </c>
      <c r="G92" s="95" t="s">
        <v>298</v>
      </c>
      <c r="H92" s="103"/>
      <c r="I92" s="130">
        <f t="shared" si="1"/>
        <v>111510</v>
      </c>
      <c r="J92" s="104" t="s">
        <v>221</v>
      </c>
      <c r="K92" s="154"/>
    </row>
    <row r="93" spans="2:11" s="100" customFormat="1" ht="17.25" thickBot="1" x14ac:dyDescent="0.35">
      <c r="B93" s="52" t="s">
        <v>40</v>
      </c>
      <c r="C93" s="51" t="s">
        <v>4</v>
      </c>
      <c r="D93" s="101" t="s">
        <v>102</v>
      </c>
      <c r="E93" s="88">
        <v>42786</v>
      </c>
      <c r="F93" s="108">
        <v>149860</v>
      </c>
      <c r="G93" s="95" t="s">
        <v>298</v>
      </c>
      <c r="H93" s="103"/>
      <c r="I93" s="130">
        <f t="shared" si="1"/>
        <v>149860</v>
      </c>
      <c r="J93" s="104" t="s">
        <v>221</v>
      </c>
      <c r="K93" s="154"/>
    </row>
    <row r="94" spans="2:11" s="100" customFormat="1" ht="17.25" thickBot="1" x14ac:dyDescent="0.35">
      <c r="B94" s="52" t="s">
        <v>40</v>
      </c>
      <c r="C94" s="51" t="s">
        <v>4</v>
      </c>
      <c r="D94" s="101" t="s">
        <v>103</v>
      </c>
      <c r="E94" s="88">
        <v>42786</v>
      </c>
      <c r="F94" s="108">
        <v>111510</v>
      </c>
      <c r="G94" s="95" t="s">
        <v>298</v>
      </c>
      <c r="H94" s="103"/>
      <c r="I94" s="130">
        <f t="shared" si="1"/>
        <v>111510</v>
      </c>
      <c r="J94" s="104" t="s">
        <v>221</v>
      </c>
      <c r="K94" s="154"/>
    </row>
    <row r="95" spans="2:11" s="100" customFormat="1" ht="17.25" thickBot="1" x14ac:dyDescent="0.35">
      <c r="B95" s="158" t="s">
        <v>45</v>
      </c>
      <c r="C95" s="51" t="s">
        <v>4</v>
      </c>
      <c r="D95" s="101" t="s">
        <v>104</v>
      </c>
      <c r="E95" s="105">
        <v>42787</v>
      </c>
      <c r="F95" s="89">
        <v>25370</v>
      </c>
      <c r="G95" s="95" t="s">
        <v>298</v>
      </c>
      <c r="H95" s="103"/>
      <c r="I95" s="130">
        <f t="shared" si="1"/>
        <v>25370</v>
      </c>
      <c r="J95" s="104" t="s">
        <v>221</v>
      </c>
      <c r="K95" s="154"/>
    </row>
    <row r="96" spans="2:11" s="100" customFormat="1" ht="17.25" thickBot="1" x14ac:dyDescent="0.35">
      <c r="B96" s="158" t="s">
        <v>45</v>
      </c>
      <c r="C96" s="51" t="s">
        <v>4</v>
      </c>
      <c r="D96" s="101" t="s">
        <v>88</v>
      </c>
      <c r="E96" s="105">
        <v>42811</v>
      </c>
      <c r="F96" s="89">
        <v>339840</v>
      </c>
      <c r="G96" s="95" t="s">
        <v>298</v>
      </c>
      <c r="H96" s="103"/>
      <c r="I96" s="130">
        <f t="shared" si="1"/>
        <v>339840</v>
      </c>
      <c r="J96" s="104" t="s">
        <v>221</v>
      </c>
      <c r="K96" s="154"/>
    </row>
    <row r="97" spans="2:11" s="100" customFormat="1" ht="17.25" thickBot="1" x14ac:dyDescent="0.35">
      <c r="B97" s="163" t="s">
        <v>105</v>
      </c>
      <c r="C97" s="51" t="s">
        <v>106</v>
      </c>
      <c r="D97" s="113" t="s">
        <v>107</v>
      </c>
      <c r="E97" s="88">
        <v>42825</v>
      </c>
      <c r="F97" s="112">
        <v>57500</v>
      </c>
      <c r="G97" s="95" t="s">
        <v>298</v>
      </c>
      <c r="H97" s="103"/>
      <c r="I97" s="130">
        <f t="shared" si="1"/>
        <v>57500</v>
      </c>
      <c r="J97" s="104" t="s">
        <v>221</v>
      </c>
      <c r="K97" s="154"/>
    </row>
    <row r="98" spans="2:11" s="100" customFormat="1" ht="17.25" thickBot="1" x14ac:dyDescent="0.35">
      <c r="B98" s="163" t="s">
        <v>105</v>
      </c>
      <c r="C98" s="51" t="s">
        <v>106</v>
      </c>
      <c r="D98" s="113" t="s">
        <v>108</v>
      </c>
      <c r="E98" s="88">
        <v>42825</v>
      </c>
      <c r="F98" s="112">
        <v>152500</v>
      </c>
      <c r="G98" s="95" t="s">
        <v>298</v>
      </c>
      <c r="H98" s="103"/>
      <c r="I98" s="130">
        <f t="shared" si="1"/>
        <v>152500</v>
      </c>
      <c r="J98" s="104" t="s">
        <v>221</v>
      </c>
      <c r="K98" s="154"/>
    </row>
    <row r="99" spans="2:11" s="100" customFormat="1" ht="17.25" thickBot="1" x14ac:dyDescent="0.35">
      <c r="B99" s="163" t="s">
        <v>105</v>
      </c>
      <c r="C99" s="51" t="s">
        <v>106</v>
      </c>
      <c r="D99" s="113" t="s">
        <v>31</v>
      </c>
      <c r="E99" s="88">
        <v>42825</v>
      </c>
      <c r="F99" s="112">
        <v>52500</v>
      </c>
      <c r="G99" s="95" t="s">
        <v>298</v>
      </c>
      <c r="H99" s="103"/>
      <c r="I99" s="130">
        <f t="shared" si="1"/>
        <v>52500</v>
      </c>
      <c r="J99" s="104" t="s">
        <v>221</v>
      </c>
      <c r="K99" s="154"/>
    </row>
    <row r="100" spans="2:11" s="100" customFormat="1" ht="17.25" thickBot="1" x14ac:dyDescent="0.35">
      <c r="B100" s="163" t="s">
        <v>109</v>
      </c>
      <c r="C100" s="51" t="s">
        <v>110</v>
      </c>
      <c r="D100" s="113" t="s">
        <v>111</v>
      </c>
      <c r="E100" s="105">
        <v>42842</v>
      </c>
      <c r="F100" s="114">
        <v>64310</v>
      </c>
      <c r="G100" s="95" t="s">
        <v>298</v>
      </c>
      <c r="H100" s="103"/>
      <c r="I100" s="130">
        <f t="shared" si="1"/>
        <v>64310</v>
      </c>
      <c r="J100" s="104" t="s">
        <v>221</v>
      </c>
      <c r="K100" s="154"/>
    </row>
    <row r="101" spans="2:11" s="100" customFormat="1" ht="17.25" thickBot="1" x14ac:dyDescent="0.35">
      <c r="B101" s="158" t="s">
        <v>112</v>
      </c>
      <c r="C101" s="51" t="s">
        <v>4</v>
      </c>
      <c r="D101" s="101" t="s">
        <v>113</v>
      </c>
      <c r="E101" s="105">
        <v>42880</v>
      </c>
      <c r="F101" s="108">
        <v>49850.28</v>
      </c>
      <c r="G101" s="95" t="s">
        <v>298</v>
      </c>
      <c r="H101" s="103"/>
      <c r="I101" s="130">
        <f t="shared" si="1"/>
        <v>49850.28</v>
      </c>
      <c r="J101" s="104" t="s">
        <v>221</v>
      </c>
      <c r="K101" s="154"/>
    </row>
    <row r="102" spans="2:11" s="100" customFormat="1" ht="17.25" thickBot="1" x14ac:dyDescent="0.35">
      <c r="B102" s="158" t="s">
        <v>45</v>
      </c>
      <c r="C102" s="51" t="s">
        <v>4</v>
      </c>
      <c r="D102" s="101" t="s">
        <v>114</v>
      </c>
      <c r="E102" s="105">
        <v>42887</v>
      </c>
      <c r="F102" s="89">
        <v>543030.34</v>
      </c>
      <c r="G102" s="95" t="s">
        <v>298</v>
      </c>
      <c r="H102" s="103"/>
      <c r="I102" s="130">
        <f t="shared" si="1"/>
        <v>543030.34</v>
      </c>
      <c r="J102" s="104" t="s">
        <v>221</v>
      </c>
      <c r="K102" s="154"/>
    </row>
    <row r="103" spans="2:11" s="100" customFormat="1" ht="17.25" thickBot="1" x14ac:dyDescent="0.35">
      <c r="B103" s="158" t="s">
        <v>45</v>
      </c>
      <c r="C103" s="51" t="s">
        <v>4</v>
      </c>
      <c r="D103" s="101" t="s">
        <v>92</v>
      </c>
      <c r="E103" s="105">
        <v>42887</v>
      </c>
      <c r="F103" s="89">
        <v>246557.46</v>
      </c>
      <c r="G103" s="95" t="s">
        <v>298</v>
      </c>
      <c r="H103" s="103"/>
      <c r="I103" s="130">
        <f t="shared" si="1"/>
        <v>246557.46</v>
      </c>
      <c r="J103" s="104" t="s">
        <v>221</v>
      </c>
      <c r="K103" s="154"/>
    </row>
    <row r="104" spans="2:11" s="100" customFormat="1" ht="17.25" thickBot="1" x14ac:dyDescent="0.35">
      <c r="B104" s="164" t="s">
        <v>115</v>
      </c>
      <c r="C104" s="51" t="s">
        <v>116</v>
      </c>
      <c r="D104" s="101" t="s">
        <v>117</v>
      </c>
      <c r="E104" s="88">
        <v>42909</v>
      </c>
      <c r="F104" s="107">
        <v>184080</v>
      </c>
      <c r="G104" s="95" t="s">
        <v>298</v>
      </c>
      <c r="H104" s="103"/>
      <c r="I104" s="130">
        <f t="shared" si="1"/>
        <v>184080</v>
      </c>
      <c r="J104" s="104" t="s">
        <v>221</v>
      </c>
      <c r="K104" s="154"/>
    </row>
    <row r="105" spans="2:11" s="100" customFormat="1" ht="17.25" thickBot="1" x14ac:dyDescent="0.35">
      <c r="B105" s="52" t="s">
        <v>118</v>
      </c>
      <c r="C105" s="51" t="s">
        <v>119</v>
      </c>
      <c r="D105" s="101" t="s">
        <v>120</v>
      </c>
      <c r="E105" s="88">
        <v>43011</v>
      </c>
      <c r="F105" s="107">
        <v>70800</v>
      </c>
      <c r="G105" s="95" t="s">
        <v>298</v>
      </c>
      <c r="H105" s="103"/>
      <c r="I105" s="130">
        <f t="shared" si="1"/>
        <v>70800</v>
      </c>
      <c r="J105" s="104" t="s">
        <v>221</v>
      </c>
      <c r="K105" s="154"/>
    </row>
    <row r="106" spans="2:11" s="100" customFormat="1" ht="17.25" thickBot="1" x14ac:dyDescent="0.35">
      <c r="B106" s="158" t="s">
        <v>121</v>
      </c>
      <c r="C106" s="51" t="s">
        <v>116</v>
      </c>
      <c r="D106" s="101" t="s">
        <v>122</v>
      </c>
      <c r="E106" s="88">
        <v>43040</v>
      </c>
      <c r="F106" s="107">
        <v>116820</v>
      </c>
      <c r="G106" s="95" t="s">
        <v>298</v>
      </c>
      <c r="H106" s="103"/>
      <c r="I106" s="130">
        <f t="shared" si="1"/>
        <v>116820</v>
      </c>
      <c r="J106" s="104" t="s">
        <v>221</v>
      </c>
      <c r="K106" s="154"/>
    </row>
    <row r="107" spans="2:11" s="100" customFormat="1" ht="17.25" thickBot="1" x14ac:dyDescent="0.35">
      <c r="B107" s="158" t="s">
        <v>121</v>
      </c>
      <c r="C107" s="51" t="s">
        <v>116</v>
      </c>
      <c r="D107" s="101" t="s">
        <v>123</v>
      </c>
      <c r="E107" s="88">
        <v>43059</v>
      </c>
      <c r="F107" s="107">
        <v>116820</v>
      </c>
      <c r="G107" s="95" t="s">
        <v>298</v>
      </c>
      <c r="H107" s="103"/>
      <c r="I107" s="130">
        <f t="shared" si="1"/>
        <v>116820</v>
      </c>
      <c r="J107" s="104" t="s">
        <v>221</v>
      </c>
      <c r="K107" s="154"/>
    </row>
    <row r="108" spans="2:11" s="100" customFormat="1" ht="17.25" thickBot="1" x14ac:dyDescent="0.35">
      <c r="B108" s="158" t="s">
        <v>121</v>
      </c>
      <c r="C108" s="51" t="s">
        <v>116</v>
      </c>
      <c r="D108" s="101" t="s">
        <v>124</v>
      </c>
      <c r="E108" s="88">
        <v>43059</v>
      </c>
      <c r="F108" s="107">
        <v>77880</v>
      </c>
      <c r="G108" s="95" t="s">
        <v>298</v>
      </c>
      <c r="H108" s="103"/>
      <c r="I108" s="130">
        <f t="shared" si="1"/>
        <v>77880</v>
      </c>
      <c r="J108" s="104" t="s">
        <v>221</v>
      </c>
      <c r="K108" s="154"/>
    </row>
    <row r="109" spans="2:11" s="100" customFormat="1" ht="17.25" thickBot="1" x14ac:dyDescent="0.35">
      <c r="B109" s="163" t="s">
        <v>125</v>
      </c>
      <c r="C109" s="165" t="s">
        <v>126</v>
      </c>
      <c r="D109" s="113" t="s">
        <v>127</v>
      </c>
      <c r="E109" s="88">
        <v>43066</v>
      </c>
      <c r="F109" s="159">
        <v>851236.07</v>
      </c>
      <c r="G109" s="95" t="s">
        <v>298</v>
      </c>
      <c r="H109" s="103"/>
      <c r="I109" s="130">
        <f t="shared" si="1"/>
        <v>851236.07</v>
      </c>
      <c r="J109" s="104" t="s">
        <v>221</v>
      </c>
      <c r="K109" s="154"/>
    </row>
    <row r="110" spans="2:11" s="100" customFormat="1" ht="17.25" thickBot="1" x14ac:dyDescent="0.35">
      <c r="B110" s="163" t="s">
        <v>128</v>
      </c>
      <c r="C110" s="51" t="s">
        <v>4</v>
      </c>
      <c r="D110" s="113" t="s">
        <v>129</v>
      </c>
      <c r="E110" s="105">
        <v>43070</v>
      </c>
      <c r="F110" s="114">
        <v>135600.15</v>
      </c>
      <c r="G110" s="95" t="s">
        <v>298</v>
      </c>
      <c r="H110" s="103"/>
      <c r="I110" s="130">
        <f t="shared" si="1"/>
        <v>135600.15</v>
      </c>
      <c r="J110" s="104" t="s">
        <v>221</v>
      </c>
      <c r="K110" s="154"/>
    </row>
    <row r="111" spans="2:11" s="100" customFormat="1" ht="17.25" thickBot="1" x14ac:dyDescent="0.35">
      <c r="B111" s="163" t="s">
        <v>130</v>
      </c>
      <c r="C111" s="51" t="s">
        <v>30</v>
      </c>
      <c r="D111" s="113" t="s">
        <v>47</v>
      </c>
      <c r="E111" s="88">
        <v>43279</v>
      </c>
      <c r="F111" s="114">
        <v>118000</v>
      </c>
      <c r="G111" s="95" t="s">
        <v>298</v>
      </c>
      <c r="H111" s="103"/>
      <c r="I111" s="130">
        <f t="shared" si="1"/>
        <v>118000</v>
      </c>
      <c r="J111" s="104" t="s">
        <v>221</v>
      </c>
      <c r="K111" s="154"/>
    </row>
    <row r="112" spans="2:11" s="100" customFormat="1" ht="17.25" thickBot="1" x14ac:dyDescent="0.35">
      <c r="B112" s="52" t="s">
        <v>131</v>
      </c>
      <c r="C112" s="51" t="s">
        <v>4</v>
      </c>
      <c r="D112" s="101" t="s">
        <v>132</v>
      </c>
      <c r="E112" s="88">
        <v>43283</v>
      </c>
      <c r="F112" s="107">
        <v>600006.40000000002</v>
      </c>
      <c r="G112" s="95" t="s">
        <v>298</v>
      </c>
      <c r="H112" s="103"/>
      <c r="I112" s="130">
        <f t="shared" si="1"/>
        <v>600006.40000000002</v>
      </c>
      <c r="J112" s="104" t="s">
        <v>221</v>
      </c>
      <c r="K112" s="154"/>
    </row>
    <row r="113" spans="2:11" s="100" customFormat="1" ht="17.25" thickBot="1" x14ac:dyDescent="0.35">
      <c r="B113" s="158" t="s">
        <v>133</v>
      </c>
      <c r="C113" s="51" t="s">
        <v>30</v>
      </c>
      <c r="D113" s="101" t="s">
        <v>65</v>
      </c>
      <c r="E113" s="88">
        <v>43296</v>
      </c>
      <c r="F113" s="166">
        <v>283200</v>
      </c>
      <c r="G113" s="95" t="s">
        <v>298</v>
      </c>
      <c r="H113" s="103"/>
      <c r="I113" s="130">
        <f t="shared" si="1"/>
        <v>283200</v>
      </c>
      <c r="J113" s="104" t="s">
        <v>221</v>
      </c>
      <c r="K113" s="154"/>
    </row>
    <row r="114" spans="2:11" s="100" customFormat="1" ht="17.25" thickBot="1" x14ac:dyDescent="0.35">
      <c r="B114" s="164" t="s">
        <v>134</v>
      </c>
      <c r="C114" s="51" t="s">
        <v>4</v>
      </c>
      <c r="D114" s="101" t="s">
        <v>90</v>
      </c>
      <c r="E114" s="88">
        <v>43418</v>
      </c>
      <c r="F114" s="108">
        <v>60333.4</v>
      </c>
      <c r="G114" s="95" t="s">
        <v>298</v>
      </c>
      <c r="H114" s="103"/>
      <c r="I114" s="130">
        <f t="shared" si="1"/>
        <v>60333.4</v>
      </c>
      <c r="J114" s="104" t="s">
        <v>221</v>
      </c>
      <c r="K114" s="154"/>
    </row>
    <row r="115" spans="2:11" s="100" customFormat="1" ht="17.25" thickBot="1" x14ac:dyDescent="0.35">
      <c r="B115" s="164" t="s">
        <v>134</v>
      </c>
      <c r="C115" s="51" t="s">
        <v>4</v>
      </c>
      <c r="D115" s="101" t="s">
        <v>135</v>
      </c>
      <c r="E115" s="105">
        <v>43431</v>
      </c>
      <c r="F115" s="108">
        <v>50976</v>
      </c>
      <c r="G115" s="95" t="s">
        <v>298</v>
      </c>
      <c r="H115" s="103"/>
      <c r="I115" s="130">
        <f t="shared" si="1"/>
        <v>50976</v>
      </c>
      <c r="J115" s="104" t="s">
        <v>221</v>
      </c>
      <c r="K115" s="154"/>
    </row>
    <row r="116" spans="2:11" s="100" customFormat="1" ht="17.25" thickBot="1" x14ac:dyDescent="0.35">
      <c r="B116" s="167" t="s">
        <v>136</v>
      </c>
      <c r="C116" s="51" t="s">
        <v>43</v>
      </c>
      <c r="D116" s="111" t="s">
        <v>57</v>
      </c>
      <c r="E116" s="168">
        <v>43451</v>
      </c>
      <c r="F116" s="112">
        <v>47200</v>
      </c>
      <c r="G116" s="95" t="s">
        <v>298</v>
      </c>
      <c r="H116" s="103"/>
      <c r="I116" s="130">
        <f t="shared" si="1"/>
        <v>47200</v>
      </c>
      <c r="J116" s="104" t="s">
        <v>221</v>
      </c>
      <c r="K116" s="154"/>
    </row>
    <row r="117" spans="2:11" s="100" customFormat="1" ht="17.25" thickBot="1" x14ac:dyDescent="0.35">
      <c r="B117" s="167" t="s">
        <v>137</v>
      </c>
      <c r="C117" s="51" t="s">
        <v>76</v>
      </c>
      <c r="D117" s="101" t="s">
        <v>138</v>
      </c>
      <c r="E117" s="105">
        <v>43465</v>
      </c>
      <c r="F117" s="106">
        <v>2005.99</v>
      </c>
      <c r="G117" s="95" t="s">
        <v>298</v>
      </c>
      <c r="H117" s="103"/>
      <c r="I117" s="130">
        <f t="shared" si="1"/>
        <v>2005.99</v>
      </c>
      <c r="J117" s="104" t="s">
        <v>221</v>
      </c>
      <c r="K117" s="154"/>
    </row>
    <row r="118" spans="2:11" s="100" customFormat="1" ht="17.25" thickBot="1" x14ac:dyDescent="0.35">
      <c r="B118" s="164" t="s">
        <v>139</v>
      </c>
      <c r="C118" s="51" t="s">
        <v>110</v>
      </c>
      <c r="D118" s="101" t="s">
        <v>140</v>
      </c>
      <c r="E118" s="105">
        <v>43474</v>
      </c>
      <c r="F118" s="108">
        <v>15576</v>
      </c>
      <c r="G118" s="95" t="s">
        <v>298</v>
      </c>
      <c r="H118" s="103"/>
      <c r="I118" s="130">
        <f t="shared" si="1"/>
        <v>15576</v>
      </c>
      <c r="J118" s="104" t="s">
        <v>221</v>
      </c>
      <c r="K118" s="154"/>
    </row>
    <row r="119" spans="2:11" s="100" customFormat="1" ht="17.25" thickBot="1" x14ac:dyDescent="0.35">
      <c r="B119" s="115" t="s">
        <v>141</v>
      </c>
      <c r="C119" s="51" t="s">
        <v>142</v>
      </c>
      <c r="D119" s="113" t="s">
        <v>67</v>
      </c>
      <c r="E119" s="88">
        <v>43539</v>
      </c>
      <c r="F119" s="112">
        <v>48915.75</v>
      </c>
      <c r="G119" s="95" t="s">
        <v>298</v>
      </c>
      <c r="H119" s="103"/>
      <c r="I119" s="130">
        <f t="shared" si="1"/>
        <v>48915.75</v>
      </c>
      <c r="J119" s="104" t="s">
        <v>221</v>
      </c>
      <c r="K119" s="154"/>
    </row>
    <row r="120" spans="2:11" s="100" customFormat="1" ht="17.25" thickBot="1" x14ac:dyDescent="0.35">
      <c r="B120" s="115" t="s">
        <v>141</v>
      </c>
      <c r="C120" s="51" t="s">
        <v>142</v>
      </c>
      <c r="D120" s="113" t="s">
        <v>72</v>
      </c>
      <c r="E120" s="88">
        <v>43539</v>
      </c>
      <c r="F120" s="112">
        <v>2865040.68</v>
      </c>
      <c r="G120" s="95" t="s">
        <v>298</v>
      </c>
      <c r="H120" s="103"/>
      <c r="I120" s="130">
        <f t="shared" si="1"/>
        <v>2865040.68</v>
      </c>
      <c r="J120" s="104" t="s">
        <v>221</v>
      </c>
      <c r="K120" s="154"/>
    </row>
    <row r="121" spans="2:11" s="100" customFormat="1" ht="17.25" thickBot="1" x14ac:dyDescent="0.35">
      <c r="B121" s="164" t="s">
        <v>143</v>
      </c>
      <c r="C121" s="51" t="s">
        <v>4</v>
      </c>
      <c r="D121" s="101" t="s">
        <v>96</v>
      </c>
      <c r="E121" s="88">
        <v>43617</v>
      </c>
      <c r="F121" s="107">
        <v>145140</v>
      </c>
      <c r="G121" s="95" t="s">
        <v>298</v>
      </c>
      <c r="H121" s="103"/>
      <c r="I121" s="130">
        <f t="shared" si="1"/>
        <v>145140</v>
      </c>
      <c r="J121" s="104" t="s">
        <v>221</v>
      </c>
      <c r="K121" s="154"/>
    </row>
    <row r="122" spans="2:11" s="100" customFormat="1" ht="17.25" thickBot="1" x14ac:dyDescent="0.35">
      <c r="B122" s="115" t="s">
        <v>144</v>
      </c>
      <c r="C122" s="51" t="s">
        <v>145</v>
      </c>
      <c r="D122" s="109" t="s">
        <v>64</v>
      </c>
      <c r="E122" s="88">
        <v>43677</v>
      </c>
      <c r="F122" s="112">
        <v>10384</v>
      </c>
      <c r="G122" s="95" t="s">
        <v>298</v>
      </c>
      <c r="H122" s="103"/>
      <c r="I122" s="130">
        <f t="shared" si="1"/>
        <v>10384</v>
      </c>
      <c r="J122" s="104" t="s">
        <v>221</v>
      </c>
      <c r="K122" s="154"/>
    </row>
    <row r="123" spans="2:11" s="100" customFormat="1" ht="17.25" thickBot="1" x14ac:dyDescent="0.35">
      <c r="B123" s="52" t="s">
        <v>222</v>
      </c>
      <c r="C123" s="51" t="s">
        <v>150</v>
      </c>
      <c r="D123" s="169" t="s">
        <v>151</v>
      </c>
      <c r="E123" s="88">
        <v>43830</v>
      </c>
      <c r="F123" s="102">
        <v>866396776.71000004</v>
      </c>
      <c r="G123" s="95" t="s">
        <v>298</v>
      </c>
      <c r="H123" s="103">
        <v>691239461.29999995</v>
      </c>
      <c r="I123" s="130">
        <f t="shared" si="1"/>
        <v>175157315.41000009</v>
      </c>
      <c r="J123" s="104" t="s">
        <v>221</v>
      </c>
      <c r="K123" s="154"/>
    </row>
    <row r="124" spans="2:11" s="100" customFormat="1" ht="17.25" thickBot="1" x14ac:dyDescent="0.35">
      <c r="B124" s="158" t="s">
        <v>146</v>
      </c>
      <c r="C124" s="51" t="s">
        <v>147</v>
      </c>
      <c r="D124" s="101" t="s">
        <v>148</v>
      </c>
      <c r="E124" s="91">
        <v>43830</v>
      </c>
      <c r="F124" s="108">
        <v>600785.19999999995</v>
      </c>
      <c r="G124" s="95" t="s">
        <v>298</v>
      </c>
      <c r="H124" s="103"/>
      <c r="I124" s="130">
        <f t="shared" si="1"/>
        <v>600785.19999999995</v>
      </c>
      <c r="J124" s="104" t="s">
        <v>221</v>
      </c>
      <c r="K124" s="154"/>
    </row>
    <row r="125" spans="2:11" s="100" customFormat="1" ht="17.25" thickBot="1" x14ac:dyDescent="0.35">
      <c r="B125" s="158" t="s">
        <v>152</v>
      </c>
      <c r="C125" s="51" t="s">
        <v>153</v>
      </c>
      <c r="D125" s="109" t="s">
        <v>154</v>
      </c>
      <c r="E125" s="91">
        <v>43847</v>
      </c>
      <c r="F125" s="107">
        <v>261960</v>
      </c>
      <c r="G125" s="95" t="s">
        <v>298</v>
      </c>
      <c r="H125" s="103"/>
      <c r="I125" s="130">
        <f t="shared" si="1"/>
        <v>261960</v>
      </c>
      <c r="J125" s="104" t="s">
        <v>221</v>
      </c>
      <c r="K125" s="154"/>
    </row>
    <row r="126" spans="2:11" s="100" customFormat="1" ht="17.25" thickBot="1" x14ac:dyDescent="0.35">
      <c r="B126" s="158" t="s">
        <v>146</v>
      </c>
      <c r="C126" s="51" t="s">
        <v>147</v>
      </c>
      <c r="D126" s="101" t="s">
        <v>155</v>
      </c>
      <c r="E126" s="91">
        <v>43878</v>
      </c>
      <c r="F126" s="108">
        <v>18880</v>
      </c>
      <c r="G126" s="95" t="s">
        <v>298</v>
      </c>
      <c r="H126" s="103"/>
      <c r="I126" s="130">
        <f t="shared" si="1"/>
        <v>18880</v>
      </c>
      <c r="J126" s="104" t="s">
        <v>221</v>
      </c>
      <c r="K126" s="154"/>
    </row>
    <row r="127" spans="2:11" s="100" customFormat="1" ht="17.25" thickBot="1" x14ac:dyDescent="0.35">
      <c r="B127" s="52" t="s">
        <v>158</v>
      </c>
      <c r="C127" s="51" t="s">
        <v>159</v>
      </c>
      <c r="D127" s="113" t="s">
        <v>160</v>
      </c>
      <c r="E127" s="91">
        <v>44009</v>
      </c>
      <c r="F127" s="114">
        <v>740013</v>
      </c>
      <c r="G127" s="95" t="s">
        <v>298</v>
      </c>
      <c r="H127" s="103"/>
      <c r="I127" s="130">
        <f t="shared" si="1"/>
        <v>740013</v>
      </c>
      <c r="J127" s="104" t="s">
        <v>221</v>
      </c>
      <c r="K127" s="154"/>
    </row>
    <row r="128" spans="2:11" s="100" customFormat="1" ht="17.25" thickBot="1" x14ac:dyDescent="0.35">
      <c r="B128" s="52" t="s">
        <v>156</v>
      </c>
      <c r="C128" s="51" t="s">
        <v>150</v>
      </c>
      <c r="D128" s="169" t="s">
        <v>157</v>
      </c>
      <c r="E128" s="88">
        <v>44012</v>
      </c>
      <c r="F128" s="107">
        <v>563287729.38999999</v>
      </c>
      <c r="G128" s="95" t="s">
        <v>298</v>
      </c>
      <c r="H128" s="103">
        <v>299996015.88</v>
      </c>
      <c r="I128" s="130">
        <f t="shared" si="1"/>
        <v>263291713.50999999</v>
      </c>
      <c r="J128" s="104" t="s">
        <v>221</v>
      </c>
      <c r="K128" s="154"/>
    </row>
    <row r="129" spans="2:11" s="100" customFormat="1" ht="17.25" thickBot="1" x14ac:dyDescent="0.35">
      <c r="B129" s="163" t="s">
        <v>161</v>
      </c>
      <c r="C129" s="51" t="s">
        <v>106</v>
      </c>
      <c r="D129" s="113" t="s">
        <v>162</v>
      </c>
      <c r="E129" s="91">
        <v>44028</v>
      </c>
      <c r="F129" s="112">
        <v>70800</v>
      </c>
      <c r="G129" s="95" t="s">
        <v>298</v>
      </c>
      <c r="H129" s="103"/>
      <c r="I129" s="130">
        <f t="shared" si="1"/>
        <v>70800</v>
      </c>
      <c r="J129" s="104" t="s">
        <v>221</v>
      </c>
      <c r="K129" s="154"/>
    </row>
    <row r="130" spans="2:11" s="100" customFormat="1" ht="17.25" thickBot="1" x14ac:dyDescent="0.35">
      <c r="B130" s="163" t="s">
        <v>163</v>
      </c>
      <c r="C130" s="51" t="s">
        <v>164</v>
      </c>
      <c r="D130" s="113" t="s">
        <v>165</v>
      </c>
      <c r="E130" s="91">
        <v>44044</v>
      </c>
      <c r="F130" s="114">
        <v>1048550</v>
      </c>
      <c r="G130" s="95" t="s">
        <v>298</v>
      </c>
      <c r="H130" s="103"/>
      <c r="I130" s="130">
        <f t="shared" si="1"/>
        <v>1048550</v>
      </c>
      <c r="J130" s="104" t="s">
        <v>221</v>
      </c>
      <c r="K130" s="154"/>
    </row>
    <row r="131" spans="2:11" s="100" customFormat="1" ht="17.25" thickBot="1" x14ac:dyDescent="0.35">
      <c r="B131" s="163" t="s">
        <v>166</v>
      </c>
      <c r="C131" s="51" t="s">
        <v>106</v>
      </c>
      <c r="D131" s="113" t="s">
        <v>167</v>
      </c>
      <c r="E131" s="170">
        <v>44104</v>
      </c>
      <c r="F131" s="108">
        <v>69620</v>
      </c>
      <c r="G131" s="95" t="s">
        <v>298</v>
      </c>
      <c r="H131" s="103"/>
      <c r="I131" s="130">
        <f t="shared" si="1"/>
        <v>69620</v>
      </c>
      <c r="J131" s="104" t="s">
        <v>221</v>
      </c>
      <c r="K131" s="154"/>
    </row>
    <row r="132" spans="2:11" s="100" customFormat="1" ht="17.25" thickBot="1" x14ac:dyDescent="0.35">
      <c r="B132" s="163" t="s">
        <v>168</v>
      </c>
      <c r="C132" s="51" t="s">
        <v>106</v>
      </c>
      <c r="D132" s="111" t="s">
        <v>104</v>
      </c>
      <c r="E132" s="91">
        <v>44104</v>
      </c>
      <c r="F132" s="112">
        <v>180000</v>
      </c>
      <c r="G132" s="95" t="s">
        <v>298</v>
      </c>
      <c r="H132" s="103"/>
      <c r="I132" s="130">
        <f t="shared" si="1"/>
        <v>180000</v>
      </c>
      <c r="J132" s="104" t="s">
        <v>221</v>
      </c>
      <c r="K132" s="154"/>
    </row>
    <row r="133" spans="2:11" s="100" customFormat="1" ht="17.25" thickBot="1" x14ac:dyDescent="0.35">
      <c r="B133" s="158" t="s">
        <v>169</v>
      </c>
      <c r="C133" s="51" t="s">
        <v>110</v>
      </c>
      <c r="D133" s="113" t="s">
        <v>170</v>
      </c>
      <c r="E133" s="91">
        <v>44131</v>
      </c>
      <c r="F133" s="107">
        <v>280000</v>
      </c>
      <c r="G133" s="95" t="s">
        <v>298</v>
      </c>
      <c r="H133" s="103"/>
      <c r="I133" s="130">
        <f t="shared" si="1"/>
        <v>280000</v>
      </c>
      <c r="J133" s="104" t="s">
        <v>221</v>
      </c>
      <c r="K133" s="154"/>
    </row>
    <row r="134" spans="2:11" s="100" customFormat="1" ht="17.25" thickBot="1" x14ac:dyDescent="0.35">
      <c r="B134" s="163" t="s">
        <v>171</v>
      </c>
      <c r="C134" s="51" t="s">
        <v>172</v>
      </c>
      <c r="D134" s="113" t="s">
        <v>89</v>
      </c>
      <c r="E134" s="171">
        <v>44136</v>
      </c>
      <c r="F134" s="108">
        <v>1014603.06</v>
      </c>
      <c r="G134" s="95" t="s">
        <v>298</v>
      </c>
      <c r="H134" s="103"/>
      <c r="I134" s="130">
        <f t="shared" si="1"/>
        <v>1014603.06</v>
      </c>
      <c r="J134" s="104" t="s">
        <v>221</v>
      </c>
      <c r="K134" s="154"/>
    </row>
    <row r="135" spans="2:11" s="100" customFormat="1" ht="17.25" thickBot="1" x14ac:dyDescent="0.35">
      <c r="B135" s="158" t="s">
        <v>143</v>
      </c>
      <c r="C135" s="51" t="s">
        <v>4</v>
      </c>
      <c r="D135" s="101" t="s">
        <v>173</v>
      </c>
      <c r="E135" s="91">
        <v>44140</v>
      </c>
      <c r="F135" s="107">
        <v>437780</v>
      </c>
      <c r="G135" s="95" t="s">
        <v>298</v>
      </c>
      <c r="H135" s="103"/>
      <c r="I135" s="130">
        <f t="shared" si="1"/>
        <v>437780</v>
      </c>
      <c r="J135" s="104" t="s">
        <v>221</v>
      </c>
      <c r="K135" s="154"/>
    </row>
    <row r="136" spans="2:11" s="100" customFormat="1" ht="17.25" thickBot="1" x14ac:dyDescent="0.35">
      <c r="B136" s="115" t="s">
        <v>174</v>
      </c>
      <c r="C136" s="51" t="s">
        <v>175</v>
      </c>
      <c r="D136" s="101">
        <v>749161668</v>
      </c>
      <c r="E136" s="91">
        <v>44166</v>
      </c>
      <c r="F136" s="114">
        <v>394242.96</v>
      </c>
      <c r="G136" s="95" t="s">
        <v>298</v>
      </c>
      <c r="H136" s="103"/>
      <c r="I136" s="130">
        <f t="shared" si="1"/>
        <v>394242.96</v>
      </c>
      <c r="J136" s="104" t="s">
        <v>221</v>
      </c>
      <c r="K136" s="154"/>
    </row>
    <row r="137" spans="2:11" s="100" customFormat="1" ht="17.25" thickBot="1" x14ac:dyDescent="0.35">
      <c r="B137" s="115" t="s">
        <v>174</v>
      </c>
      <c r="C137" s="51" t="s">
        <v>175</v>
      </c>
      <c r="D137" s="101">
        <v>750478981</v>
      </c>
      <c r="E137" s="91">
        <v>44166</v>
      </c>
      <c r="F137" s="114">
        <v>421513.88</v>
      </c>
      <c r="G137" s="95" t="s">
        <v>298</v>
      </c>
      <c r="H137" s="103"/>
      <c r="I137" s="130">
        <f t="shared" si="1"/>
        <v>421513.88</v>
      </c>
      <c r="J137" s="104" t="s">
        <v>221</v>
      </c>
      <c r="K137" s="154"/>
    </row>
    <row r="138" spans="2:11" s="100" customFormat="1" ht="17.25" thickBot="1" x14ac:dyDescent="0.35">
      <c r="B138" s="115" t="s">
        <v>174</v>
      </c>
      <c r="C138" s="51" t="s">
        <v>175</v>
      </c>
      <c r="D138" s="101">
        <v>754589905</v>
      </c>
      <c r="E138" s="91">
        <v>44166</v>
      </c>
      <c r="F138" s="114">
        <v>556850.63</v>
      </c>
      <c r="G138" s="95" t="s">
        <v>298</v>
      </c>
      <c r="H138" s="103"/>
      <c r="I138" s="130">
        <f t="shared" si="1"/>
        <v>556850.63</v>
      </c>
      <c r="J138" s="104" t="s">
        <v>221</v>
      </c>
      <c r="K138" s="154"/>
    </row>
    <row r="139" spans="2:11" s="100" customFormat="1" ht="17.25" thickBot="1" x14ac:dyDescent="0.35">
      <c r="B139" s="115" t="s">
        <v>174</v>
      </c>
      <c r="C139" s="51" t="s">
        <v>175</v>
      </c>
      <c r="D139" s="101">
        <v>758498492</v>
      </c>
      <c r="E139" s="91">
        <v>44166</v>
      </c>
      <c r="F139" s="114">
        <v>87182.55</v>
      </c>
      <c r="G139" s="95" t="s">
        <v>298</v>
      </c>
      <c r="H139" s="103"/>
      <c r="I139" s="130">
        <f t="shared" si="1"/>
        <v>87182.55</v>
      </c>
      <c r="J139" s="104" t="s">
        <v>221</v>
      </c>
      <c r="K139" s="154"/>
    </row>
    <row r="140" spans="2:11" s="100" customFormat="1" ht="17.25" thickBot="1" x14ac:dyDescent="0.35">
      <c r="B140" s="115" t="s">
        <v>174</v>
      </c>
      <c r="C140" s="51" t="s">
        <v>175</v>
      </c>
      <c r="D140" s="101">
        <v>758831486</v>
      </c>
      <c r="E140" s="91">
        <v>44166</v>
      </c>
      <c r="F140" s="114">
        <v>48327.56</v>
      </c>
      <c r="G140" s="95" t="s">
        <v>298</v>
      </c>
      <c r="H140" s="103"/>
      <c r="I140" s="130">
        <f t="shared" si="1"/>
        <v>48327.56</v>
      </c>
      <c r="J140" s="104" t="s">
        <v>221</v>
      </c>
      <c r="K140" s="154"/>
    </row>
    <row r="141" spans="2:11" s="100" customFormat="1" ht="17.25" thickBot="1" x14ac:dyDescent="0.35">
      <c r="B141" s="115" t="s">
        <v>174</v>
      </c>
      <c r="C141" s="51" t="s">
        <v>175</v>
      </c>
      <c r="D141" s="113">
        <v>759584761</v>
      </c>
      <c r="E141" s="91">
        <v>44166</v>
      </c>
      <c r="F141" s="114">
        <v>103017.72</v>
      </c>
      <c r="G141" s="95" t="s">
        <v>298</v>
      </c>
      <c r="H141" s="103"/>
      <c r="I141" s="130">
        <f t="shared" si="1"/>
        <v>103017.72</v>
      </c>
      <c r="J141" s="104" t="s">
        <v>221</v>
      </c>
      <c r="K141" s="154"/>
    </row>
    <row r="142" spans="2:11" s="100" customFormat="1" ht="17.25" thickBot="1" x14ac:dyDescent="0.35">
      <c r="B142" s="115" t="s">
        <v>174</v>
      </c>
      <c r="C142" s="51" t="s">
        <v>175</v>
      </c>
      <c r="D142" s="101">
        <v>767515299</v>
      </c>
      <c r="E142" s="91">
        <v>44166</v>
      </c>
      <c r="F142" s="114">
        <v>179248.27</v>
      </c>
      <c r="G142" s="95" t="s">
        <v>298</v>
      </c>
      <c r="H142" s="103"/>
      <c r="I142" s="130">
        <f t="shared" si="1"/>
        <v>179248.27</v>
      </c>
      <c r="J142" s="104" t="s">
        <v>221</v>
      </c>
      <c r="K142" s="154"/>
    </row>
    <row r="143" spans="2:11" s="100" customFormat="1" ht="17.25" thickBot="1" x14ac:dyDescent="0.35">
      <c r="B143" s="172" t="s">
        <v>176</v>
      </c>
      <c r="C143" s="51" t="s">
        <v>106</v>
      </c>
      <c r="D143" s="111" t="s">
        <v>177</v>
      </c>
      <c r="E143" s="168">
        <v>44166</v>
      </c>
      <c r="F143" s="107">
        <v>148644.03</v>
      </c>
      <c r="G143" s="95" t="s">
        <v>298</v>
      </c>
      <c r="H143" s="103"/>
      <c r="I143" s="130">
        <f t="shared" si="1"/>
        <v>148644.03</v>
      </c>
      <c r="J143" s="104" t="s">
        <v>221</v>
      </c>
      <c r="K143" s="154"/>
    </row>
    <row r="144" spans="2:11" s="100" customFormat="1" ht="17.25" thickBot="1" x14ac:dyDescent="0.35">
      <c r="B144" s="115" t="s">
        <v>178</v>
      </c>
      <c r="C144" s="51" t="s">
        <v>4</v>
      </c>
      <c r="D144" s="113" t="s">
        <v>57</v>
      </c>
      <c r="E144" s="91">
        <v>116874</v>
      </c>
      <c r="F144" s="107">
        <v>23600</v>
      </c>
      <c r="G144" s="95" t="s">
        <v>298</v>
      </c>
      <c r="H144" s="103"/>
      <c r="I144" s="130">
        <f t="shared" ref="I144:I193" si="2">SUM(F144-H144)</f>
        <v>23600</v>
      </c>
      <c r="J144" s="104" t="s">
        <v>221</v>
      </c>
      <c r="K144" s="154"/>
    </row>
    <row r="145" spans="2:11" s="100" customFormat="1" ht="17.25" thickBot="1" x14ac:dyDescent="0.35">
      <c r="B145" s="115" t="s">
        <v>178</v>
      </c>
      <c r="C145" s="51" t="s">
        <v>4</v>
      </c>
      <c r="D145" s="113" t="s">
        <v>47</v>
      </c>
      <c r="E145" s="91">
        <v>43826</v>
      </c>
      <c r="F145" s="107">
        <v>1033532.5</v>
      </c>
      <c r="G145" s="95" t="s">
        <v>298</v>
      </c>
      <c r="H145" s="103"/>
      <c r="I145" s="130">
        <f t="shared" si="2"/>
        <v>1033532.5</v>
      </c>
      <c r="J145" s="104" t="s">
        <v>221</v>
      </c>
      <c r="K145" s="154"/>
    </row>
    <row r="146" spans="2:11" s="100" customFormat="1" ht="17.25" thickBot="1" x14ac:dyDescent="0.35">
      <c r="B146" s="164" t="s">
        <v>179</v>
      </c>
      <c r="C146" s="51" t="s">
        <v>180</v>
      </c>
      <c r="D146" s="113" t="s">
        <v>47</v>
      </c>
      <c r="E146" s="171">
        <v>44593</v>
      </c>
      <c r="F146" s="108">
        <v>766705</v>
      </c>
      <c r="G146" s="95" t="s">
        <v>298</v>
      </c>
      <c r="H146" s="103"/>
      <c r="I146" s="130">
        <f t="shared" si="2"/>
        <v>766705</v>
      </c>
      <c r="J146" s="104" t="s">
        <v>221</v>
      </c>
      <c r="K146" s="154"/>
    </row>
    <row r="147" spans="2:11" s="100" customFormat="1" ht="17.25" thickBot="1" x14ac:dyDescent="0.35">
      <c r="B147" s="115" t="s">
        <v>181</v>
      </c>
      <c r="C147" s="51" t="s">
        <v>182</v>
      </c>
      <c r="D147" s="113" t="s">
        <v>92</v>
      </c>
      <c r="E147" s="88">
        <v>44742</v>
      </c>
      <c r="F147" s="114">
        <v>616953.21</v>
      </c>
      <c r="G147" s="95" t="s">
        <v>298</v>
      </c>
      <c r="H147" s="103"/>
      <c r="I147" s="130">
        <f t="shared" si="2"/>
        <v>616953.21</v>
      </c>
      <c r="J147" s="104" t="s">
        <v>221</v>
      </c>
      <c r="K147" s="153"/>
    </row>
    <row r="148" spans="2:11" s="100" customFormat="1" ht="17.25" thickBot="1" x14ac:dyDescent="0.35">
      <c r="B148" s="116" t="s">
        <v>149</v>
      </c>
      <c r="C148" s="51" t="s">
        <v>4</v>
      </c>
      <c r="D148" s="109" t="s">
        <v>183</v>
      </c>
      <c r="E148" s="91">
        <v>44770</v>
      </c>
      <c r="F148" s="107">
        <v>3354.5</v>
      </c>
      <c r="G148" s="95" t="s">
        <v>298</v>
      </c>
      <c r="H148" s="103"/>
      <c r="I148" s="130">
        <f t="shared" si="2"/>
        <v>3354.5</v>
      </c>
      <c r="J148" s="104" t="s">
        <v>221</v>
      </c>
      <c r="K148" s="153"/>
    </row>
    <row r="149" spans="2:11" s="100" customFormat="1" ht="17.25" thickBot="1" x14ac:dyDescent="0.35">
      <c r="B149" s="116" t="s">
        <v>149</v>
      </c>
      <c r="C149" s="51" t="s">
        <v>4</v>
      </c>
      <c r="D149" s="109" t="s">
        <v>184</v>
      </c>
      <c r="E149" s="91">
        <v>44770</v>
      </c>
      <c r="F149" s="107">
        <v>7493.14</v>
      </c>
      <c r="G149" s="95" t="s">
        <v>298</v>
      </c>
      <c r="H149" s="103"/>
      <c r="I149" s="130">
        <f t="shared" si="2"/>
        <v>7493.14</v>
      </c>
      <c r="J149" s="104" t="s">
        <v>221</v>
      </c>
      <c r="K149" s="154"/>
    </row>
    <row r="150" spans="2:11" s="100" customFormat="1" ht="17.25" thickBot="1" x14ac:dyDescent="0.35">
      <c r="B150" s="158" t="s">
        <v>225</v>
      </c>
      <c r="C150" s="51" t="s">
        <v>226</v>
      </c>
      <c r="D150" s="173" t="s">
        <v>187</v>
      </c>
      <c r="E150" s="174">
        <v>45139</v>
      </c>
      <c r="F150" s="108">
        <v>109095636.18000001</v>
      </c>
      <c r="G150" s="95" t="s">
        <v>298</v>
      </c>
      <c r="H150" s="103">
        <f>18957930.94+20000000</f>
        <v>38957930.939999998</v>
      </c>
      <c r="I150" s="130">
        <f>SUM(F150-H150)</f>
        <v>70137705.24000001</v>
      </c>
      <c r="J150" s="104" t="s">
        <v>221</v>
      </c>
      <c r="K150" s="154"/>
    </row>
    <row r="151" spans="2:11" s="100" customFormat="1" ht="17.25" thickBot="1" x14ac:dyDescent="0.35">
      <c r="B151" s="163" t="s">
        <v>224</v>
      </c>
      <c r="C151" s="51" t="s">
        <v>43</v>
      </c>
      <c r="D151" s="113" t="s">
        <v>208</v>
      </c>
      <c r="E151" s="105">
        <v>45155</v>
      </c>
      <c r="F151" s="114">
        <v>59000</v>
      </c>
      <c r="G151" s="95" t="s">
        <v>298</v>
      </c>
      <c r="H151" s="103"/>
      <c r="I151" s="130">
        <f t="shared" si="2"/>
        <v>59000</v>
      </c>
      <c r="J151" s="104" t="s">
        <v>221</v>
      </c>
      <c r="K151" s="154"/>
    </row>
    <row r="152" spans="2:11" ht="17.25" thickBot="1" x14ac:dyDescent="0.35">
      <c r="B152" s="115" t="s">
        <v>188</v>
      </c>
      <c r="C152" s="51" t="s">
        <v>164</v>
      </c>
      <c r="D152" s="117" t="s">
        <v>189</v>
      </c>
      <c r="E152" s="91">
        <v>45170</v>
      </c>
      <c r="F152" s="107">
        <v>723300</v>
      </c>
      <c r="G152" s="95" t="s">
        <v>298</v>
      </c>
      <c r="H152" s="103"/>
      <c r="I152" s="130">
        <f t="shared" si="2"/>
        <v>723300</v>
      </c>
      <c r="J152" s="104" t="s">
        <v>221</v>
      </c>
      <c r="K152" s="175"/>
    </row>
    <row r="153" spans="2:11" s="100" customFormat="1" ht="17.25" thickBot="1" x14ac:dyDescent="0.35">
      <c r="B153" s="115" t="s">
        <v>188</v>
      </c>
      <c r="C153" s="51" t="s">
        <v>164</v>
      </c>
      <c r="D153" s="117" t="s">
        <v>190</v>
      </c>
      <c r="E153" s="91">
        <v>45170</v>
      </c>
      <c r="F153" s="107">
        <v>723300</v>
      </c>
      <c r="G153" s="95" t="s">
        <v>298</v>
      </c>
      <c r="H153" s="103"/>
      <c r="I153" s="130">
        <f t="shared" si="2"/>
        <v>723300</v>
      </c>
      <c r="J153" s="104" t="s">
        <v>221</v>
      </c>
      <c r="K153" s="154"/>
    </row>
    <row r="154" spans="2:11" s="100" customFormat="1" ht="17.25" thickBot="1" x14ac:dyDescent="0.35">
      <c r="B154" s="115" t="s">
        <v>188</v>
      </c>
      <c r="C154" s="51" t="s">
        <v>164</v>
      </c>
      <c r="D154" s="117" t="s">
        <v>191</v>
      </c>
      <c r="E154" s="91">
        <v>45170</v>
      </c>
      <c r="F154" s="107">
        <v>216990</v>
      </c>
      <c r="G154" s="95" t="s">
        <v>298</v>
      </c>
      <c r="H154" s="103"/>
      <c r="I154" s="130">
        <f t="shared" si="2"/>
        <v>216990</v>
      </c>
      <c r="J154" s="104" t="s">
        <v>221</v>
      </c>
      <c r="K154" s="154"/>
    </row>
    <row r="155" spans="2:11" s="100" customFormat="1" ht="17.25" thickBot="1" x14ac:dyDescent="0.35">
      <c r="B155" s="115" t="s">
        <v>192</v>
      </c>
      <c r="C155" s="51" t="s">
        <v>193</v>
      </c>
      <c r="D155" s="113" t="s">
        <v>194</v>
      </c>
      <c r="E155" s="91">
        <v>45264</v>
      </c>
      <c r="F155" s="107">
        <v>496331.73</v>
      </c>
      <c r="G155" s="95" t="s">
        <v>298</v>
      </c>
      <c r="H155" s="103">
        <v>160873.78</v>
      </c>
      <c r="I155" s="130">
        <f t="shared" si="2"/>
        <v>335457.94999999995</v>
      </c>
      <c r="J155" s="104" t="s">
        <v>221</v>
      </c>
      <c r="K155" s="154"/>
    </row>
    <row r="156" spans="2:11" s="100" customFormat="1" ht="17.25" thickBot="1" x14ac:dyDescent="0.35">
      <c r="B156" s="164" t="s">
        <v>195</v>
      </c>
      <c r="C156" s="51" t="s">
        <v>4</v>
      </c>
      <c r="D156" s="101" t="s">
        <v>62</v>
      </c>
      <c r="E156" s="91">
        <v>45275</v>
      </c>
      <c r="F156" s="107">
        <v>64865.58</v>
      </c>
      <c r="G156" s="95" t="s">
        <v>298</v>
      </c>
      <c r="H156" s="103"/>
      <c r="I156" s="130">
        <f t="shared" si="2"/>
        <v>64865.58</v>
      </c>
      <c r="J156" s="104" t="s">
        <v>221</v>
      </c>
      <c r="K156" s="154"/>
    </row>
    <row r="157" spans="2:11" s="100" customFormat="1" ht="17.25" thickBot="1" x14ac:dyDescent="0.35">
      <c r="B157" s="158" t="s">
        <v>196</v>
      </c>
      <c r="C157" s="51" t="s">
        <v>223</v>
      </c>
      <c r="D157" s="101" t="s">
        <v>73</v>
      </c>
      <c r="E157" s="105">
        <v>45280</v>
      </c>
      <c r="F157" s="89">
        <v>47200</v>
      </c>
      <c r="G157" s="95" t="s">
        <v>298</v>
      </c>
      <c r="H157" s="103"/>
      <c r="I157" s="130">
        <f t="shared" si="2"/>
        <v>47200</v>
      </c>
      <c r="J157" s="104" t="s">
        <v>221</v>
      </c>
      <c r="K157" s="154"/>
    </row>
    <row r="158" spans="2:11" s="100" customFormat="1" ht="17.25" thickBot="1" x14ac:dyDescent="0.35">
      <c r="B158" s="164" t="s">
        <v>300</v>
      </c>
      <c r="C158" s="51" t="s">
        <v>301</v>
      </c>
      <c r="D158" s="101" t="s">
        <v>93</v>
      </c>
      <c r="E158" s="168">
        <v>45228</v>
      </c>
      <c r="F158" s="107">
        <v>1499213.94</v>
      </c>
      <c r="G158" s="95" t="s">
        <v>298</v>
      </c>
      <c r="H158" s="129"/>
      <c r="I158" s="130">
        <f t="shared" si="2"/>
        <v>1499213.94</v>
      </c>
      <c r="J158" s="104" t="s">
        <v>221</v>
      </c>
      <c r="K158" s="154"/>
    </row>
    <row r="159" spans="2:11" s="100" customFormat="1" ht="17.25" thickBot="1" x14ac:dyDescent="0.35">
      <c r="B159" s="52" t="s">
        <v>231</v>
      </c>
      <c r="C159" s="51" t="s">
        <v>232</v>
      </c>
      <c r="D159" s="91" t="s">
        <v>91</v>
      </c>
      <c r="E159" s="88">
        <v>45306</v>
      </c>
      <c r="F159" s="89">
        <v>106200</v>
      </c>
      <c r="G159" s="95" t="s">
        <v>298</v>
      </c>
      <c r="H159" s="103"/>
      <c r="I159" s="130">
        <f t="shared" si="2"/>
        <v>106200</v>
      </c>
      <c r="J159" s="104" t="s">
        <v>221</v>
      </c>
      <c r="K159" s="154"/>
    </row>
    <row r="160" spans="2:11" s="100" customFormat="1" ht="17.25" thickBot="1" x14ac:dyDescent="0.35">
      <c r="B160" s="51" t="s">
        <v>267</v>
      </c>
      <c r="C160" s="51" t="s">
        <v>236</v>
      </c>
      <c r="D160" s="91" t="s">
        <v>239</v>
      </c>
      <c r="E160" s="88">
        <v>45295</v>
      </c>
      <c r="F160" s="89">
        <v>2391000</v>
      </c>
      <c r="G160" s="95" t="s">
        <v>298</v>
      </c>
      <c r="H160" s="103"/>
      <c r="I160" s="130">
        <f t="shared" si="2"/>
        <v>2391000</v>
      </c>
      <c r="J160" s="104" t="s">
        <v>221</v>
      </c>
      <c r="K160" s="154"/>
    </row>
    <row r="161" spans="2:11" s="100" customFormat="1" ht="17.25" thickBot="1" x14ac:dyDescent="0.35">
      <c r="B161" s="51" t="s">
        <v>267</v>
      </c>
      <c r="C161" s="51" t="s">
        <v>236</v>
      </c>
      <c r="D161" s="91" t="s">
        <v>240</v>
      </c>
      <c r="E161" s="88">
        <v>45294</v>
      </c>
      <c r="F161" s="89">
        <v>1195500</v>
      </c>
      <c r="G161" s="95" t="s">
        <v>298</v>
      </c>
      <c r="H161" s="103"/>
      <c r="I161" s="130">
        <f t="shared" si="2"/>
        <v>1195500</v>
      </c>
      <c r="J161" s="104" t="s">
        <v>221</v>
      </c>
      <c r="K161" s="154"/>
    </row>
    <row r="162" spans="2:11" s="100" customFormat="1" ht="17.25" thickBot="1" x14ac:dyDescent="0.35">
      <c r="B162" s="51" t="s">
        <v>268</v>
      </c>
      <c r="C162" s="51" t="s">
        <v>236</v>
      </c>
      <c r="D162" s="91" t="s">
        <v>241</v>
      </c>
      <c r="E162" s="88">
        <v>45294</v>
      </c>
      <c r="F162" s="89">
        <v>1434600</v>
      </c>
      <c r="G162" s="95" t="s">
        <v>298</v>
      </c>
      <c r="H162" s="103"/>
      <c r="I162" s="130">
        <f t="shared" si="2"/>
        <v>1434600</v>
      </c>
      <c r="J162" s="104" t="s">
        <v>221</v>
      </c>
      <c r="K162" s="154"/>
    </row>
    <row r="163" spans="2:11" s="100" customFormat="1" ht="17.25" thickBot="1" x14ac:dyDescent="0.35">
      <c r="B163" s="51" t="s">
        <v>269</v>
      </c>
      <c r="C163" s="51" t="s">
        <v>236</v>
      </c>
      <c r="D163" s="91" t="s">
        <v>242</v>
      </c>
      <c r="E163" s="88">
        <v>45294</v>
      </c>
      <c r="F163" s="89">
        <v>2391000</v>
      </c>
      <c r="G163" s="95" t="s">
        <v>298</v>
      </c>
      <c r="H163" s="103"/>
      <c r="I163" s="130">
        <f t="shared" si="2"/>
        <v>2391000</v>
      </c>
      <c r="J163" s="104" t="s">
        <v>221</v>
      </c>
      <c r="K163" s="154"/>
    </row>
    <row r="164" spans="2:11" s="100" customFormat="1" ht="17.25" thickBot="1" x14ac:dyDescent="0.35">
      <c r="B164" s="51" t="s">
        <v>267</v>
      </c>
      <c r="C164" s="51" t="s">
        <v>236</v>
      </c>
      <c r="D164" s="91" t="s">
        <v>243</v>
      </c>
      <c r="E164" s="88">
        <v>45295</v>
      </c>
      <c r="F164" s="89">
        <v>1554150</v>
      </c>
      <c r="G164" s="95" t="s">
        <v>298</v>
      </c>
      <c r="H164" s="103"/>
      <c r="I164" s="130">
        <f t="shared" si="2"/>
        <v>1554150</v>
      </c>
      <c r="J164" s="104" t="s">
        <v>221</v>
      </c>
      <c r="K164" s="154"/>
    </row>
    <row r="165" spans="2:11" s="100" customFormat="1" ht="17.25" thickBot="1" x14ac:dyDescent="0.35">
      <c r="B165" s="51" t="s">
        <v>270</v>
      </c>
      <c r="C165" s="51" t="s">
        <v>236</v>
      </c>
      <c r="D165" s="91" t="s">
        <v>244</v>
      </c>
      <c r="E165" s="88">
        <v>45295</v>
      </c>
      <c r="F165" s="89">
        <v>1673700</v>
      </c>
      <c r="G165" s="95" t="s">
        <v>298</v>
      </c>
      <c r="H165" s="103"/>
      <c r="I165" s="130">
        <f t="shared" si="2"/>
        <v>1673700</v>
      </c>
      <c r="J165" s="104" t="s">
        <v>221</v>
      </c>
      <c r="K165" s="154"/>
    </row>
    <row r="166" spans="2:11" s="100" customFormat="1" ht="17.25" thickBot="1" x14ac:dyDescent="0.35">
      <c r="B166" s="51" t="s">
        <v>269</v>
      </c>
      <c r="C166" s="51" t="s">
        <v>236</v>
      </c>
      <c r="D166" s="91" t="s">
        <v>245</v>
      </c>
      <c r="E166" s="88">
        <v>45296</v>
      </c>
      <c r="F166" s="89">
        <v>2391000</v>
      </c>
      <c r="G166" s="95" t="s">
        <v>298</v>
      </c>
      <c r="H166" s="103"/>
      <c r="I166" s="130">
        <f t="shared" si="2"/>
        <v>2391000</v>
      </c>
      <c r="J166" s="104" t="s">
        <v>221</v>
      </c>
      <c r="K166" s="154"/>
    </row>
    <row r="167" spans="2:11" s="100" customFormat="1" ht="17.25" thickBot="1" x14ac:dyDescent="0.35">
      <c r="B167" s="51" t="s">
        <v>267</v>
      </c>
      <c r="C167" s="51" t="s">
        <v>236</v>
      </c>
      <c r="D167" s="91" t="s">
        <v>246</v>
      </c>
      <c r="E167" s="88">
        <v>45299</v>
      </c>
      <c r="F167" s="89">
        <v>2391000</v>
      </c>
      <c r="G167" s="95" t="s">
        <v>298</v>
      </c>
      <c r="H167" s="103"/>
      <c r="I167" s="130">
        <f t="shared" si="2"/>
        <v>2391000</v>
      </c>
      <c r="J167" s="104" t="s">
        <v>221</v>
      </c>
      <c r="K167" s="154"/>
    </row>
    <row r="168" spans="2:11" s="100" customFormat="1" ht="17.25" thickBot="1" x14ac:dyDescent="0.35">
      <c r="B168" s="51" t="s">
        <v>268</v>
      </c>
      <c r="C168" s="51" t="s">
        <v>236</v>
      </c>
      <c r="D168" s="91" t="s">
        <v>247</v>
      </c>
      <c r="E168" s="88">
        <v>45300</v>
      </c>
      <c r="F168" s="89">
        <v>2391000</v>
      </c>
      <c r="G168" s="95" t="s">
        <v>298</v>
      </c>
      <c r="H168" s="103"/>
      <c r="I168" s="130">
        <f t="shared" si="2"/>
        <v>2391000</v>
      </c>
      <c r="J168" s="104" t="s">
        <v>221</v>
      </c>
      <c r="K168" s="154"/>
    </row>
    <row r="169" spans="2:11" s="100" customFormat="1" ht="17.25" thickBot="1" x14ac:dyDescent="0.35">
      <c r="B169" s="51" t="s">
        <v>271</v>
      </c>
      <c r="C169" s="51" t="s">
        <v>236</v>
      </c>
      <c r="D169" s="91" t="s">
        <v>248</v>
      </c>
      <c r="E169" s="88">
        <v>45313</v>
      </c>
      <c r="F169" s="89">
        <v>1195500</v>
      </c>
      <c r="G169" s="95" t="s">
        <v>298</v>
      </c>
      <c r="H169" s="103"/>
      <c r="I169" s="130">
        <f t="shared" si="2"/>
        <v>1195500</v>
      </c>
      <c r="J169" s="104" t="s">
        <v>221</v>
      </c>
      <c r="K169" s="154"/>
    </row>
    <row r="170" spans="2:11" s="100" customFormat="1" ht="17.25" thickBot="1" x14ac:dyDescent="0.35">
      <c r="B170" s="51" t="s">
        <v>272</v>
      </c>
      <c r="C170" s="51" t="s">
        <v>236</v>
      </c>
      <c r="D170" s="91" t="s">
        <v>249</v>
      </c>
      <c r="E170" s="88">
        <v>45310</v>
      </c>
      <c r="F170" s="89">
        <v>2391000</v>
      </c>
      <c r="G170" s="95" t="s">
        <v>298</v>
      </c>
      <c r="H170" s="103"/>
      <c r="I170" s="130">
        <f t="shared" si="2"/>
        <v>2391000</v>
      </c>
      <c r="J170" s="104" t="s">
        <v>221</v>
      </c>
      <c r="K170" s="154"/>
    </row>
    <row r="171" spans="2:11" s="100" customFormat="1" ht="17.25" thickBot="1" x14ac:dyDescent="0.35">
      <c r="B171" s="51" t="s">
        <v>268</v>
      </c>
      <c r="C171" s="51" t="s">
        <v>236</v>
      </c>
      <c r="D171" s="91" t="s">
        <v>250</v>
      </c>
      <c r="E171" s="88">
        <v>45309</v>
      </c>
      <c r="F171" s="89">
        <v>2869200</v>
      </c>
      <c r="G171" s="95" t="s">
        <v>298</v>
      </c>
      <c r="H171" s="103"/>
      <c r="I171" s="130">
        <f t="shared" si="2"/>
        <v>2869200</v>
      </c>
      <c r="J171" s="104" t="s">
        <v>221</v>
      </c>
      <c r="K171" s="154"/>
    </row>
    <row r="172" spans="2:11" s="100" customFormat="1" ht="17.25" thickBot="1" x14ac:dyDescent="0.35">
      <c r="B172" s="51" t="s">
        <v>268</v>
      </c>
      <c r="C172" s="51" t="s">
        <v>236</v>
      </c>
      <c r="D172" s="91" t="s">
        <v>251</v>
      </c>
      <c r="E172" s="88">
        <v>45307</v>
      </c>
      <c r="F172" s="89">
        <v>2391000</v>
      </c>
      <c r="G172" s="95" t="s">
        <v>298</v>
      </c>
      <c r="H172" s="103"/>
      <c r="I172" s="130">
        <f t="shared" si="2"/>
        <v>2391000</v>
      </c>
      <c r="J172" s="104" t="s">
        <v>221</v>
      </c>
      <c r="K172" s="154"/>
    </row>
    <row r="173" spans="2:11" s="100" customFormat="1" ht="17.25" thickBot="1" x14ac:dyDescent="0.35">
      <c r="B173" s="51" t="s">
        <v>273</v>
      </c>
      <c r="C173" s="51" t="s">
        <v>236</v>
      </c>
      <c r="D173" s="91" t="s">
        <v>252</v>
      </c>
      <c r="E173" s="88">
        <v>45306</v>
      </c>
      <c r="F173" s="89">
        <v>1195500</v>
      </c>
      <c r="G173" s="95" t="s">
        <v>298</v>
      </c>
      <c r="H173" s="103"/>
      <c r="I173" s="130">
        <f t="shared" si="2"/>
        <v>1195500</v>
      </c>
      <c r="J173" s="104" t="s">
        <v>221</v>
      </c>
      <c r="K173" s="154"/>
    </row>
    <row r="174" spans="2:11" s="100" customFormat="1" ht="17.25" thickBot="1" x14ac:dyDescent="0.35">
      <c r="B174" s="51" t="s">
        <v>268</v>
      </c>
      <c r="C174" s="51" t="s">
        <v>236</v>
      </c>
      <c r="D174" s="91" t="s">
        <v>253</v>
      </c>
      <c r="E174" s="88">
        <v>45303</v>
      </c>
      <c r="F174" s="89">
        <v>2391000</v>
      </c>
      <c r="G174" s="95" t="s">
        <v>298</v>
      </c>
      <c r="H174" s="103"/>
      <c r="I174" s="130">
        <f t="shared" si="2"/>
        <v>2391000</v>
      </c>
      <c r="J174" s="104" t="s">
        <v>221</v>
      </c>
      <c r="K174" s="154"/>
    </row>
    <row r="175" spans="2:11" s="100" customFormat="1" ht="17.25" thickBot="1" x14ac:dyDescent="0.35">
      <c r="B175" s="51" t="s">
        <v>274</v>
      </c>
      <c r="C175" s="51" t="s">
        <v>236</v>
      </c>
      <c r="D175" s="91" t="s">
        <v>254</v>
      </c>
      <c r="E175" s="88">
        <v>45303</v>
      </c>
      <c r="F175" s="89">
        <v>2391000</v>
      </c>
      <c r="G175" s="95" t="s">
        <v>298</v>
      </c>
      <c r="H175" s="103"/>
      <c r="I175" s="130">
        <f t="shared" si="2"/>
        <v>2391000</v>
      </c>
      <c r="J175" s="104" t="s">
        <v>221</v>
      </c>
      <c r="K175" s="154"/>
    </row>
    <row r="176" spans="2:11" s="100" customFormat="1" ht="17.25" thickBot="1" x14ac:dyDescent="0.35">
      <c r="B176" s="51" t="s">
        <v>269</v>
      </c>
      <c r="C176" s="51" t="s">
        <v>236</v>
      </c>
      <c r="D176" s="91" t="s">
        <v>255</v>
      </c>
      <c r="E176" s="88">
        <v>45303</v>
      </c>
      <c r="F176" s="89">
        <v>2391000</v>
      </c>
      <c r="G176" s="95" t="s">
        <v>298</v>
      </c>
      <c r="H176" s="103"/>
      <c r="I176" s="130">
        <f t="shared" si="2"/>
        <v>2391000</v>
      </c>
      <c r="J176" s="104" t="s">
        <v>221</v>
      </c>
      <c r="K176" s="154"/>
    </row>
    <row r="177" spans="2:11" s="100" customFormat="1" ht="17.25" thickBot="1" x14ac:dyDescent="0.35">
      <c r="B177" s="51" t="s">
        <v>269</v>
      </c>
      <c r="C177" s="51" t="s">
        <v>236</v>
      </c>
      <c r="D177" s="91" t="s">
        <v>256</v>
      </c>
      <c r="E177" s="88">
        <v>45300</v>
      </c>
      <c r="F177" s="89">
        <v>2391000</v>
      </c>
      <c r="G177" s="95" t="s">
        <v>298</v>
      </c>
      <c r="H177" s="103"/>
      <c r="I177" s="130">
        <f t="shared" si="2"/>
        <v>2391000</v>
      </c>
      <c r="J177" s="104" t="s">
        <v>221</v>
      </c>
      <c r="K177" s="154"/>
    </row>
    <row r="178" spans="2:11" s="100" customFormat="1" ht="17.25" thickBot="1" x14ac:dyDescent="0.35">
      <c r="B178" s="51" t="s">
        <v>268</v>
      </c>
      <c r="C178" s="51" t="s">
        <v>236</v>
      </c>
      <c r="D178" s="91" t="s">
        <v>257</v>
      </c>
      <c r="E178" s="88">
        <v>45322</v>
      </c>
      <c r="F178" s="89">
        <v>2869200</v>
      </c>
      <c r="G178" s="95" t="s">
        <v>298</v>
      </c>
      <c r="H178" s="103"/>
      <c r="I178" s="130">
        <f t="shared" si="2"/>
        <v>2869200</v>
      </c>
      <c r="J178" s="104" t="s">
        <v>221</v>
      </c>
      <c r="K178" s="154"/>
    </row>
    <row r="179" spans="2:11" s="100" customFormat="1" ht="17.25" thickBot="1" x14ac:dyDescent="0.35">
      <c r="B179" s="51" t="s">
        <v>268</v>
      </c>
      <c r="C179" s="51" t="s">
        <v>236</v>
      </c>
      <c r="D179" s="91" t="s">
        <v>258</v>
      </c>
      <c r="E179" s="88">
        <v>45322</v>
      </c>
      <c r="F179" s="89">
        <v>2391000</v>
      </c>
      <c r="G179" s="95" t="s">
        <v>298</v>
      </c>
      <c r="H179" s="103"/>
      <c r="I179" s="130">
        <f t="shared" si="2"/>
        <v>2391000</v>
      </c>
      <c r="J179" s="104" t="s">
        <v>221</v>
      </c>
      <c r="K179" s="154"/>
    </row>
    <row r="180" spans="2:11" s="100" customFormat="1" ht="17.25" thickBot="1" x14ac:dyDescent="0.35">
      <c r="B180" s="51" t="s">
        <v>268</v>
      </c>
      <c r="C180" s="51" t="s">
        <v>236</v>
      </c>
      <c r="D180" s="91" t="s">
        <v>259</v>
      </c>
      <c r="E180" s="88">
        <v>45317</v>
      </c>
      <c r="F180" s="89">
        <v>2869200</v>
      </c>
      <c r="G180" s="95" t="s">
        <v>298</v>
      </c>
      <c r="H180" s="103"/>
      <c r="I180" s="130">
        <f t="shared" si="2"/>
        <v>2869200</v>
      </c>
      <c r="J180" s="104" t="s">
        <v>221</v>
      </c>
      <c r="K180" s="154"/>
    </row>
    <row r="181" spans="2:11" s="100" customFormat="1" ht="17.25" thickBot="1" x14ac:dyDescent="0.35">
      <c r="B181" s="51" t="s">
        <v>270</v>
      </c>
      <c r="C181" s="51" t="s">
        <v>236</v>
      </c>
      <c r="D181" s="91" t="s">
        <v>260</v>
      </c>
      <c r="E181" s="88">
        <v>45315</v>
      </c>
      <c r="F181" s="89">
        <v>2391000</v>
      </c>
      <c r="G181" s="95" t="s">
        <v>298</v>
      </c>
      <c r="H181" s="103"/>
      <c r="I181" s="130">
        <f t="shared" si="2"/>
        <v>2391000</v>
      </c>
      <c r="J181" s="104" t="s">
        <v>221</v>
      </c>
      <c r="K181" s="154"/>
    </row>
    <row r="182" spans="2:11" s="100" customFormat="1" ht="17.25" thickBot="1" x14ac:dyDescent="0.35">
      <c r="B182" s="51" t="s">
        <v>274</v>
      </c>
      <c r="C182" s="51" t="s">
        <v>236</v>
      </c>
      <c r="D182" s="91" t="s">
        <v>261</v>
      </c>
      <c r="E182" s="88">
        <v>45314</v>
      </c>
      <c r="F182" s="89">
        <v>2391000</v>
      </c>
      <c r="G182" s="95" t="s">
        <v>298</v>
      </c>
      <c r="H182" s="103"/>
      <c r="I182" s="130">
        <f t="shared" si="2"/>
        <v>2391000</v>
      </c>
      <c r="J182" s="104" t="s">
        <v>221</v>
      </c>
      <c r="K182" s="154"/>
    </row>
    <row r="183" spans="2:11" s="100" customFormat="1" ht="17.25" thickBot="1" x14ac:dyDescent="0.35">
      <c r="B183" s="51" t="s">
        <v>268</v>
      </c>
      <c r="C183" s="51" t="s">
        <v>236</v>
      </c>
      <c r="D183" s="91" t="s">
        <v>262</v>
      </c>
      <c r="E183" s="88">
        <v>45296</v>
      </c>
      <c r="F183" s="89">
        <v>2391000</v>
      </c>
      <c r="G183" s="95" t="s">
        <v>298</v>
      </c>
      <c r="H183" s="103"/>
      <c r="I183" s="130">
        <f t="shared" si="2"/>
        <v>2391000</v>
      </c>
      <c r="J183" s="104" t="s">
        <v>221</v>
      </c>
      <c r="K183" s="154"/>
    </row>
    <row r="184" spans="2:11" s="100" customFormat="1" ht="17.25" thickBot="1" x14ac:dyDescent="0.35">
      <c r="B184" s="51" t="s">
        <v>268</v>
      </c>
      <c r="C184" s="51" t="s">
        <v>236</v>
      </c>
      <c r="D184" s="91" t="s">
        <v>263</v>
      </c>
      <c r="E184" s="88">
        <v>45296</v>
      </c>
      <c r="F184" s="89">
        <v>1195500</v>
      </c>
      <c r="G184" s="95" t="s">
        <v>298</v>
      </c>
      <c r="H184" s="103"/>
      <c r="I184" s="130">
        <f t="shared" si="2"/>
        <v>1195500</v>
      </c>
      <c r="J184" s="104" t="s">
        <v>221</v>
      </c>
      <c r="K184" s="154"/>
    </row>
    <row r="185" spans="2:11" s="100" customFormat="1" ht="17.25" thickBot="1" x14ac:dyDescent="0.35">
      <c r="B185" s="51" t="s">
        <v>274</v>
      </c>
      <c r="C185" s="51" t="s">
        <v>236</v>
      </c>
      <c r="D185" s="91" t="s">
        <v>264</v>
      </c>
      <c r="E185" s="88">
        <v>45295</v>
      </c>
      <c r="F185" s="89">
        <v>2869200</v>
      </c>
      <c r="G185" s="95" t="s">
        <v>298</v>
      </c>
      <c r="H185" s="103"/>
      <c r="I185" s="130">
        <f t="shared" si="2"/>
        <v>2869200</v>
      </c>
      <c r="J185" s="104" t="s">
        <v>221</v>
      </c>
      <c r="K185" s="154"/>
    </row>
    <row r="186" spans="2:11" s="100" customFormat="1" ht="17.25" thickBot="1" x14ac:dyDescent="0.35">
      <c r="B186" s="51" t="s">
        <v>268</v>
      </c>
      <c r="C186" s="51" t="s">
        <v>236</v>
      </c>
      <c r="D186" s="91" t="s">
        <v>235</v>
      </c>
      <c r="E186" s="88">
        <v>45294</v>
      </c>
      <c r="F186" s="89">
        <v>2391000</v>
      </c>
      <c r="G186" s="95" t="s">
        <v>298</v>
      </c>
      <c r="H186" s="103"/>
      <c r="I186" s="130">
        <f t="shared" si="2"/>
        <v>2391000</v>
      </c>
      <c r="J186" s="104" t="s">
        <v>221</v>
      </c>
      <c r="K186" s="154"/>
    </row>
    <row r="187" spans="2:11" s="100" customFormat="1" ht="17.25" thickBot="1" x14ac:dyDescent="0.35">
      <c r="B187" s="51" t="s">
        <v>267</v>
      </c>
      <c r="C187" s="51" t="s">
        <v>237</v>
      </c>
      <c r="D187" s="91" t="s">
        <v>239</v>
      </c>
      <c r="E187" s="88">
        <v>45295</v>
      </c>
      <c r="F187" s="89">
        <v>2391000</v>
      </c>
      <c r="G187" s="95" t="s">
        <v>298</v>
      </c>
      <c r="H187" s="103"/>
      <c r="I187" s="130">
        <f t="shared" si="2"/>
        <v>2391000</v>
      </c>
      <c r="J187" s="104" t="s">
        <v>221</v>
      </c>
      <c r="K187" s="154"/>
    </row>
    <row r="188" spans="2:11" s="100" customFormat="1" ht="17.25" thickBot="1" x14ac:dyDescent="0.35">
      <c r="B188" s="51" t="s">
        <v>275</v>
      </c>
      <c r="C188" s="51" t="s">
        <v>238</v>
      </c>
      <c r="D188" s="91" t="s">
        <v>265</v>
      </c>
      <c r="E188" s="88">
        <v>45295</v>
      </c>
      <c r="F188" s="89">
        <v>2030700</v>
      </c>
      <c r="G188" s="95" t="s">
        <v>298</v>
      </c>
      <c r="H188" s="103"/>
      <c r="I188" s="130">
        <f t="shared" si="2"/>
        <v>2030700</v>
      </c>
      <c r="J188" s="104" t="s">
        <v>221</v>
      </c>
      <c r="K188" s="154"/>
    </row>
    <row r="189" spans="2:11" s="100" customFormat="1" ht="17.25" thickBot="1" x14ac:dyDescent="0.35">
      <c r="B189" s="51" t="s">
        <v>275</v>
      </c>
      <c r="C189" s="51" t="s">
        <v>238</v>
      </c>
      <c r="D189" s="91" t="s">
        <v>266</v>
      </c>
      <c r="E189" s="88">
        <v>45308</v>
      </c>
      <c r="F189" s="89">
        <v>2320800</v>
      </c>
      <c r="G189" s="95" t="s">
        <v>298</v>
      </c>
      <c r="H189" s="103"/>
      <c r="I189" s="130">
        <f t="shared" si="2"/>
        <v>2320800</v>
      </c>
      <c r="J189" s="104" t="s">
        <v>221</v>
      </c>
      <c r="K189" s="154"/>
    </row>
    <row r="190" spans="2:11" s="100" customFormat="1" ht="17.25" thickBot="1" x14ac:dyDescent="0.35">
      <c r="B190" s="51" t="s">
        <v>277</v>
      </c>
      <c r="C190" s="51" t="s">
        <v>278</v>
      </c>
      <c r="D190" s="91" t="s">
        <v>299</v>
      </c>
      <c r="E190" s="88">
        <v>45307</v>
      </c>
      <c r="F190" s="89">
        <v>15846</v>
      </c>
      <c r="G190" s="95" t="s">
        <v>298</v>
      </c>
      <c r="H190" s="103"/>
      <c r="I190" s="130">
        <f t="shared" si="2"/>
        <v>15846</v>
      </c>
      <c r="J190" s="104" t="s">
        <v>221</v>
      </c>
      <c r="K190" s="154"/>
    </row>
    <row r="191" spans="2:11" s="100" customFormat="1" ht="17.25" thickBot="1" x14ac:dyDescent="0.35">
      <c r="B191" s="52" t="s">
        <v>231</v>
      </c>
      <c r="C191" s="51" t="s">
        <v>232</v>
      </c>
      <c r="D191" s="91" t="s">
        <v>80</v>
      </c>
      <c r="E191" s="88">
        <v>45337</v>
      </c>
      <c r="F191" s="89">
        <v>106200</v>
      </c>
      <c r="G191" s="95" t="s">
        <v>298</v>
      </c>
      <c r="H191" s="103"/>
      <c r="I191" s="130">
        <f t="shared" si="2"/>
        <v>106200</v>
      </c>
      <c r="J191" s="104" t="s">
        <v>221</v>
      </c>
      <c r="K191" s="154"/>
    </row>
    <row r="192" spans="2:11" s="100" customFormat="1" ht="17.25" thickBot="1" x14ac:dyDescent="0.35">
      <c r="B192" s="51" t="s">
        <v>280</v>
      </c>
      <c r="C192" s="51" t="s">
        <v>236</v>
      </c>
      <c r="D192" s="91" t="s">
        <v>279</v>
      </c>
      <c r="E192" s="88">
        <v>45328</v>
      </c>
      <c r="F192" s="89">
        <v>2869200</v>
      </c>
      <c r="G192" s="95" t="s">
        <v>298</v>
      </c>
      <c r="H192" s="103"/>
      <c r="I192" s="130">
        <f t="shared" si="2"/>
        <v>2869200</v>
      </c>
      <c r="J192" s="104" t="s">
        <v>221</v>
      </c>
      <c r="K192" s="154"/>
    </row>
    <row r="193" spans="2:11" s="100" customFormat="1" ht="17.25" thickBot="1" x14ac:dyDescent="0.35">
      <c r="B193" s="51" t="s">
        <v>280</v>
      </c>
      <c r="C193" s="51" t="s">
        <v>236</v>
      </c>
      <c r="D193" s="91" t="s">
        <v>281</v>
      </c>
      <c r="E193" s="88">
        <v>45329</v>
      </c>
      <c r="F193" s="89">
        <v>1912800</v>
      </c>
      <c r="G193" s="95" t="s">
        <v>298</v>
      </c>
      <c r="H193" s="103"/>
      <c r="I193" s="130">
        <f t="shared" si="2"/>
        <v>1912800</v>
      </c>
      <c r="J193" s="104" t="s">
        <v>221</v>
      </c>
      <c r="K193" s="153"/>
    </row>
    <row r="194" spans="2:11" s="100" customFormat="1" ht="17.25" thickBot="1" x14ac:dyDescent="0.35">
      <c r="B194" s="51" t="s">
        <v>280</v>
      </c>
      <c r="C194" s="51" t="s">
        <v>236</v>
      </c>
      <c r="D194" s="91" t="s">
        <v>282</v>
      </c>
      <c r="E194" s="88">
        <v>45335</v>
      </c>
      <c r="F194" s="89">
        <v>1195500</v>
      </c>
      <c r="G194" s="95" t="s">
        <v>298</v>
      </c>
      <c r="H194" s="103"/>
      <c r="I194" s="130">
        <f t="shared" ref="I194:I249" si="3">SUM(F194-H194)</f>
        <v>1195500</v>
      </c>
      <c r="J194" s="104" t="s">
        <v>221</v>
      </c>
      <c r="K194" s="153"/>
    </row>
    <row r="195" spans="2:11" s="100" customFormat="1" ht="17.25" thickBot="1" x14ac:dyDescent="0.35">
      <c r="B195" s="51" t="s">
        <v>280</v>
      </c>
      <c r="C195" s="51" t="s">
        <v>236</v>
      </c>
      <c r="D195" s="91" t="s">
        <v>283</v>
      </c>
      <c r="E195" s="88">
        <v>45340</v>
      </c>
      <c r="F195" s="89">
        <v>2391000</v>
      </c>
      <c r="G195" s="95" t="s">
        <v>298</v>
      </c>
      <c r="H195" s="103"/>
      <c r="I195" s="130">
        <f t="shared" si="3"/>
        <v>2391000</v>
      </c>
      <c r="J195" s="104" t="s">
        <v>221</v>
      </c>
      <c r="K195" s="153"/>
    </row>
    <row r="196" spans="2:11" s="100" customFormat="1" ht="17.25" thickBot="1" x14ac:dyDescent="0.35">
      <c r="B196" s="51" t="s">
        <v>280</v>
      </c>
      <c r="C196" s="51" t="s">
        <v>236</v>
      </c>
      <c r="D196" s="91" t="s">
        <v>284</v>
      </c>
      <c r="E196" s="88">
        <v>45337</v>
      </c>
      <c r="F196" s="89">
        <v>2869200</v>
      </c>
      <c r="G196" s="95" t="s">
        <v>298</v>
      </c>
      <c r="H196" s="103"/>
      <c r="I196" s="130">
        <f t="shared" si="3"/>
        <v>2869200</v>
      </c>
      <c r="J196" s="104" t="s">
        <v>221</v>
      </c>
      <c r="K196" s="153"/>
    </row>
    <row r="197" spans="2:11" s="100" customFormat="1" ht="17.25" thickBot="1" x14ac:dyDescent="0.35">
      <c r="B197" s="51" t="s">
        <v>280</v>
      </c>
      <c r="C197" s="51" t="s">
        <v>236</v>
      </c>
      <c r="D197" s="91" t="s">
        <v>285</v>
      </c>
      <c r="E197" s="88">
        <v>45336</v>
      </c>
      <c r="F197" s="89">
        <v>1912800</v>
      </c>
      <c r="G197" s="95" t="s">
        <v>298</v>
      </c>
      <c r="H197" s="103"/>
      <c r="I197" s="130">
        <f t="shared" si="3"/>
        <v>1912800</v>
      </c>
      <c r="J197" s="104" t="s">
        <v>221</v>
      </c>
      <c r="K197" s="153"/>
    </row>
    <row r="198" spans="2:11" s="100" customFormat="1" ht="17.25" thickBot="1" x14ac:dyDescent="0.35">
      <c r="B198" s="51" t="s">
        <v>280</v>
      </c>
      <c r="C198" s="51" t="s">
        <v>236</v>
      </c>
      <c r="D198" s="91" t="s">
        <v>286</v>
      </c>
      <c r="E198" s="88">
        <v>45331</v>
      </c>
      <c r="F198" s="89">
        <v>2391000</v>
      </c>
      <c r="G198" s="95" t="s">
        <v>298</v>
      </c>
      <c r="H198" s="103"/>
      <c r="I198" s="130">
        <f t="shared" si="3"/>
        <v>2391000</v>
      </c>
      <c r="J198" s="104" t="s">
        <v>221</v>
      </c>
      <c r="K198" s="153"/>
    </row>
    <row r="199" spans="2:11" s="100" customFormat="1" ht="17.25" thickBot="1" x14ac:dyDescent="0.35">
      <c r="B199" s="51" t="s">
        <v>280</v>
      </c>
      <c r="C199" s="51" t="s">
        <v>236</v>
      </c>
      <c r="D199" s="91" t="s">
        <v>287</v>
      </c>
      <c r="E199" s="88">
        <v>45341</v>
      </c>
      <c r="F199" s="89">
        <v>2391000</v>
      </c>
      <c r="G199" s="95" t="s">
        <v>298</v>
      </c>
      <c r="H199" s="103"/>
      <c r="I199" s="130">
        <f t="shared" si="3"/>
        <v>2391000</v>
      </c>
      <c r="J199" s="104" t="s">
        <v>221</v>
      </c>
      <c r="K199" s="153"/>
    </row>
    <row r="200" spans="2:11" s="100" customFormat="1" ht="17.25" thickBot="1" x14ac:dyDescent="0.35">
      <c r="B200" s="51" t="s">
        <v>273</v>
      </c>
      <c r="C200" s="51" t="s">
        <v>236</v>
      </c>
      <c r="D200" s="91" t="s">
        <v>288</v>
      </c>
      <c r="E200" s="88">
        <v>45348</v>
      </c>
      <c r="F200" s="89">
        <v>2391000</v>
      </c>
      <c r="G200" s="95" t="s">
        <v>298</v>
      </c>
      <c r="H200" s="103"/>
      <c r="I200" s="130">
        <f t="shared" si="3"/>
        <v>2391000</v>
      </c>
      <c r="J200" s="104" t="s">
        <v>221</v>
      </c>
      <c r="K200" s="153"/>
    </row>
    <row r="201" spans="2:11" s="100" customFormat="1" ht="17.25" thickBot="1" x14ac:dyDescent="0.35">
      <c r="B201" s="51" t="s">
        <v>273</v>
      </c>
      <c r="C201" s="51" t="s">
        <v>236</v>
      </c>
      <c r="D201" s="91" t="s">
        <v>289</v>
      </c>
      <c r="E201" s="88">
        <v>45327</v>
      </c>
      <c r="F201" s="89">
        <v>2391000</v>
      </c>
      <c r="G201" s="95" t="s">
        <v>298</v>
      </c>
      <c r="H201" s="103"/>
      <c r="I201" s="130">
        <f t="shared" si="3"/>
        <v>2391000</v>
      </c>
      <c r="J201" s="104" t="s">
        <v>221</v>
      </c>
      <c r="K201" s="153"/>
    </row>
    <row r="202" spans="2:11" s="100" customFormat="1" ht="17.25" thickBot="1" x14ac:dyDescent="0.35">
      <c r="B202" s="51" t="s">
        <v>267</v>
      </c>
      <c r="C202" s="51" t="s">
        <v>236</v>
      </c>
      <c r="D202" s="91" t="s">
        <v>290</v>
      </c>
      <c r="E202" s="88">
        <v>45345</v>
      </c>
      <c r="F202" s="89">
        <v>2391000</v>
      </c>
      <c r="G202" s="95" t="s">
        <v>298</v>
      </c>
      <c r="H202" s="103"/>
      <c r="I202" s="130">
        <f t="shared" si="3"/>
        <v>2391000</v>
      </c>
      <c r="J202" s="104" t="s">
        <v>221</v>
      </c>
      <c r="K202" s="153"/>
    </row>
    <row r="203" spans="2:11" s="100" customFormat="1" ht="17.25" thickBot="1" x14ac:dyDescent="0.35">
      <c r="B203" s="51" t="s">
        <v>280</v>
      </c>
      <c r="C203" s="51" t="s">
        <v>236</v>
      </c>
      <c r="D203" s="91" t="s">
        <v>291</v>
      </c>
      <c r="E203" s="88">
        <v>45351</v>
      </c>
      <c r="F203" s="89">
        <v>2869200</v>
      </c>
      <c r="G203" s="95" t="s">
        <v>298</v>
      </c>
      <c r="H203" s="103"/>
      <c r="I203" s="130">
        <f t="shared" si="3"/>
        <v>2869200</v>
      </c>
      <c r="J203" s="104" t="s">
        <v>221</v>
      </c>
      <c r="K203" s="153"/>
    </row>
    <row r="204" spans="2:11" s="100" customFormat="1" ht="17.25" thickBot="1" x14ac:dyDescent="0.35">
      <c r="B204" s="51" t="s">
        <v>280</v>
      </c>
      <c r="C204" s="51" t="s">
        <v>236</v>
      </c>
      <c r="D204" s="91" t="s">
        <v>292</v>
      </c>
      <c r="E204" s="88">
        <v>45350</v>
      </c>
      <c r="F204" s="89">
        <v>1912800</v>
      </c>
      <c r="G204" s="95" t="s">
        <v>298</v>
      </c>
      <c r="H204" s="103"/>
      <c r="I204" s="130">
        <f t="shared" si="3"/>
        <v>1912800</v>
      </c>
      <c r="J204" s="104" t="s">
        <v>221</v>
      </c>
      <c r="K204" s="153"/>
    </row>
    <row r="205" spans="2:11" s="100" customFormat="1" ht="17.25" thickBot="1" x14ac:dyDescent="0.35">
      <c r="B205" s="51" t="s">
        <v>280</v>
      </c>
      <c r="C205" s="51" t="s">
        <v>236</v>
      </c>
      <c r="D205" s="91" t="s">
        <v>293</v>
      </c>
      <c r="E205" s="88">
        <v>45344</v>
      </c>
      <c r="F205" s="89">
        <v>2391000</v>
      </c>
      <c r="G205" s="95" t="s">
        <v>298</v>
      </c>
      <c r="H205" s="103"/>
      <c r="I205" s="130">
        <f t="shared" si="3"/>
        <v>2391000</v>
      </c>
      <c r="J205" s="104" t="s">
        <v>221</v>
      </c>
      <c r="K205" s="153"/>
    </row>
    <row r="206" spans="2:11" s="100" customFormat="1" ht="17.25" thickBot="1" x14ac:dyDescent="0.35">
      <c r="B206" s="51" t="s">
        <v>280</v>
      </c>
      <c r="C206" s="51" t="s">
        <v>236</v>
      </c>
      <c r="D206" s="91" t="s">
        <v>294</v>
      </c>
      <c r="E206" s="88">
        <v>45342</v>
      </c>
      <c r="F206" s="89">
        <v>1912800</v>
      </c>
      <c r="G206" s="95" t="s">
        <v>298</v>
      </c>
      <c r="H206" s="103"/>
      <c r="I206" s="130">
        <f t="shared" si="3"/>
        <v>1912800</v>
      </c>
      <c r="J206" s="104" t="s">
        <v>221</v>
      </c>
      <c r="K206" s="153"/>
    </row>
    <row r="207" spans="2:11" s="100" customFormat="1" ht="17.25" thickBot="1" x14ac:dyDescent="0.35">
      <c r="B207" s="51" t="s">
        <v>277</v>
      </c>
      <c r="C207" s="51" t="s">
        <v>278</v>
      </c>
      <c r="D207" s="87" t="s">
        <v>276</v>
      </c>
      <c r="E207" s="88">
        <v>45329</v>
      </c>
      <c r="F207" s="89">
        <f>+'[1]ENTRADA DEL MES'!F28</f>
        <v>13737</v>
      </c>
      <c r="G207" s="95" t="s">
        <v>298</v>
      </c>
      <c r="H207" s="103"/>
      <c r="I207" s="130">
        <f t="shared" si="3"/>
        <v>13737</v>
      </c>
      <c r="J207" s="104" t="s">
        <v>221</v>
      </c>
      <c r="K207" s="153"/>
    </row>
    <row r="208" spans="2:11" s="100" customFormat="1" ht="17.25" thickBot="1" x14ac:dyDescent="0.35">
      <c r="B208" s="30" t="s">
        <v>231</v>
      </c>
      <c r="C208" s="51" t="s">
        <v>232</v>
      </c>
      <c r="D208" s="91" t="s">
        <v>81</v>
      </c>
      <c r="E208" s="29">
        <v>45366</v>
      </c>
      <c r="F208" s="31">
        <v>106200</v>
      </c>
      <c r="G208" s="95" t="s">
        <v>358</v>
      </c>
      <c r="H208" s="103"/>
      <c r="I208" s="130">
        <f t="shared" si="3"/>
        <v>106200</v>
      </c>
      <c r="J208" s="104" t="s">
        <v>221</v>
      </c>
      <c r="K208" s="153"/>
    </row>
    <row r="209" spans="2:11" s="100" customFormat="1" ht="17.25" thickBot="1" x14ac:dyDescent="0.35">
      <c r="B209" s="30" t="s">
        <v>305</v>
      </c>
      <c r="C209" s="30" t="s">
        <v>306</v>
      </c>
      <c r="D209" s="91" t="s">
        <v>357</v>
      </c>
      <c r="E209" s="29">
        <v>45373</v>
      </c>
      <c r="F209" s="31">
        <v>777300</v>
      </c>
      <c r="G209" s="95" t="s">
        <v>358</v>
      </c>
      <c r="H209" s="103"/>
      <c r="I209" s="130">
        <f t="shared" si="3"/>
        <v>777300</v>
      </c>
      <c r="J209" s="104" t="s">
        <v>221</v>
      </c>
      <c r="K209" s="153"/>
    </row>
    <row r="210" spans="2:11" s="100" customFormat="1" ht="17.25" thickBot="1" x14ac:dyDescent="0.35">
      <c r="B210" s="30" t="s">
        <v>310</v>
      </c>
      <c r="C210" s="30" t="s">
        <v>309</v>
      </c>
      <c r="D210" s="91" t="s">
        <v>363</v>
      </c>
      <c r="E210" s="29">
        <v>45371</v>
      </c>
      <c r="F210" s="31">
        <v>1760437.32</v>
      </c>
      <c r="G210" s="95" t="s">
        <v>358</v>
      </c>
      <c r="H210" s="103"/>
      <c r="I210" s="130">
        <f t="shared" si="3"/>
        <v>1760437.32</v>
      </c>
      <c r="J210" s="104" t="s">
        <v>221</v>
      </c>
      <c r="K210" s="153"/>
    </row>
    <row r="211" spans="2:11" s="100" customFormat="1" ht="17.25" thickBot="1" x14ac:dyDescent="0.35">
      <c r="B211" s="30" t="s">
        <v>310</v>
      </c>
      <c r="C211" s="30" t="s">
        <v>309</v>
      </c>
      <c r="D211" s="91" t="s">
        <v>362</v>
      </c>
      <c r="E211" s="29">
        <v>45371</v>
      </c>
      <c r="F211" s="31">
        <v>64865.58</v>
      </c>
      <c r="G211" s="95" t="s">
        <v>358</v>
      </c>
      <c r="H211" s="103"/>
      <c r="I211" s="130">
        <f t="shared" si="3"/>
        <v>64865.58</v>
      </c>
      <c r="J211" s="104" t="s">
        <v>221</v>
      </c>
      <c r="K211" s="153"/>
    </row>
    <row r="212" spans="2:11" s="100" customFormat="1" ht="17.25" thickBot="1" x14ac:dyDescent="0.35">
      <c r="B212" s="30" t="s">
        <v>313</v>
      </c>
      <c r="C212" s="51" t="s">
        <v>193</v>
      </c>
      <c r="D212" s="91" t="s">
        <v>314</v>
      </c>
      <c r="E212" s="33">
        <v>45373</v>
      </c>
      <c r="F212" s="34">
        <v>378384.83</v>
      </c>
      <c r="G212" s="95" t="s">
        <v>358</v>
      </c>
      <c r="H212" s="103"/>
      <c r="I212" s="130">
        <f t="shared" si="3"/>
        <v>378384.83</v>
      </c>
      <c r="J212" s="104" t="s">
        <v>221</v>
      </c>
      <c r="K212" s="153"/>
    </row>
    <row r="213" spans="2:11" s="100" customFormat="1" ht="17.25" thickBot="1" x14ac:dyDescent="0.35">
      <c r="B213" s="30" t="s">
        <v>313</v>
      </c>
      <c r="C213" s="51" t="s">
        <v>193</v>
      </c>
      <c r="D213" s="91" t="s">
        <v>315</v>
      </c>
      <c r="E213" s="33">
        <v>45373</v>
      </c>
      <c r="F213" s="34">
        <v>399689.73</v>
      </c>
      <c r="G213" s="95" t="s">
        <v>358</v>
      </c>
      <c r="H213" s="103"/>
      <c r="I213" s="130">
        <f t="shared" si="3"/>
        <v>399689.73</v>
      </c>
      <c r="J213" s="104" t="s">
        <v>221</v>
      </c>
      <c r="K213" s="153"/>
    </row>
    <row r="214" spans="2:11" s="100" customFormat="1" ht="17.25" thickBot="1" x14ac:dyDescent="0.35">
      <c r="B214" s="30" t="s">
        <v>313</v>
      </c>
      <c r="C214" s="51" t="s">
        <v>193</v>
      </c>
      <c r="D214" s="91" t="s">
        <v>359</v>
      </c>
      <c r="E214" s="33">
        <v>45373</v>
      </c>
      <c r="F214" s="34">
        <v>343574.83</v>
      </c>
      <c r="G214" s="95"/>
      <c r="H214" s="103"/>
      <c r="I214" s="130">
        <f t="shared" si="3"/>
        <v>343574.83</v>
      </c>
      <c r="J214" s="104"/>
      <c r="K214" s="153"/>
    </row>
    <row r="215" spans="2:11" s="100" customFormat="1" ht="17.25" thickBot="1" x14ac:dyDescent="0.35">
      <c r="B215" s="30" t="s">
        <v>305</v>
      </c>
      <c r="C215" s="30" t="s">
        <v>306</v>
      </c>
      <c r="D215" s="91" t="s">
        <v>360</v>
      </c>
      <c r="E215" s="33">
        <v>45373</v>
      </c>
      <c r="F215" s="34">
        <v>777300</v>
      </c>
      <c r="G215" s="95" t="s">
        <v>358</v>
      </c>
      <c r="H215" s="103"/>
      <c r="I215" s="130">
        <f t="shared" si="3"/>
        <v>777300</v>
      </c>
      <c r="J215" s="104" t="s">
        <v>221</v>
      </c>
      <c r="K215" s="153"/>
    </row>
    <row r="216" spans="2:11" s="100" customFormat="1" ht="33.75" thickBot="1" x14ac:dyDescent="0.35">
      <c r="B216" s="30" t="s">
        <v>319</v>
      </c>
      <c r="C216" s="30" t="s">
        <v>320</v>
      </c>
      <c r="D216" s="91" t="s">
        <v>318</v>
      </c>
      <c r="E216" s="33">
        <v>45359</v>
      </c>
      <c r="F216" s="34">
        <v>735000</v>
      </c>
      <c r="G216" s="95" t="s">
        <v>358</v>
      </c>
      <c r="H216" s="103"/>
      <c r="I216" s="130">
        <f t="shared" si="3"/>
        <v>735000</v>
      </c>
      <c r="J216" s="104" t="s">
        <v>221</v>
      </c>
      <c r="K216" s="153"/>
    </row>
    <row r="217" spans="2:11" s="100" customFormat="1" ht="17.25" thickBot="1" x14ac:dyDescent="0.35">
      <c r="B217" s="30" t="s">
        <v>321</v>
      </c>
      <c r="C217" s="30" t="s">
        <v>317</v>
      </c>
      <c r="D217" s="91" t="s">
        <v>62</v>
      </c>
      <c r="E217" s="33">
        <v>45371</v>
      </c>
      <c r="F217" s="34">
        <v>121540</v>
      </c>
      <c r="G217" s="95" t="s">
        <v>358</v>
      </c>
      <c r="H217" s="103"/>
      <c r="I217" s="130">
        <f t="shared" si="3"/>
        <v>121540</v>
      </c>
      <c r="J217" s="104" t="s">
        <v>221</v>
      </c>
      <c r="K217" s="153"/>
    </row>
    <row r="218" spans="2:11" s="100" customFormat="1" ht="17.25" thickBot="1" x14ac:dyDescent="0.35">
      <c r="B218" s="30" t="s">
        <v>230</v>
      </c>
      <c r="C218" s="30" t="s">
        <v>198</v>
      </c>
      <c r="D218" s="91" t="s">
        <v>361</v>
      </c>
      <c r="E218" s="33">
        <v>45382</v>
      </c>
      <c r="F218" s="34">
        <v>1534.02</v>
      </c>
      <c r="G218" s="95" t="s">
        <v>358</v>
      </c>
      <c r="H218" s="103"/>
      <c r="I218" s="130">
        <f t="shared" si="3"/>
        <v>1534.02</v>
      </c>
      <c r="J218" s="104" t="s">
        <v>221</v>
      </c>
      <c r="K218" s="153"/>
    </row>
    <row r="219" spans="2:11" s="100" customFormat="1" ht="17.25" thickBot="1" x14ac:dyDescent="0.35">
      <c r="B219" s="30" t="s">
        <v>230</v>
      </c>
      <c r="C219" s="30" t="s">
        <v>198</v>
      </c>
      <c r="D219" s="91" t="s">
        <v>322</v>
      </c>
      <c r="E219" s="33">
        <v>45382</v>
      </c>
      <c r="F219" s="34">
        <v>344.46</v>
      </c>
      <c r="G219" s="95" t="s">
        <v>358</v>
      </c>
      <c r="H219" s="103"/>
      <c r="I219" s="130">
        <f t="shared" si="3"/>
        <v>344.46</v>
      </c>
      <c r="J219" s="104" t="s">
        <v>221</v>
      </c>
      <c r="K219" s="153"/>
    </row>
    <row r="220" spans="2:11" s="100" customFormat="1" ht="17.25" thickBot="1" x14ac:dyDescent="0.35">
      <c r="B220" s="30" t="s">
        <v>230</v>
      </c>
      <c r="C220" s="30" t="s">
        <v>198</v>
      </c>
      <c r="D220" s="91" t="s">
        <v>323</v>
      </c>
      <c r="E220" s="33">
        <v>45382</v>
      </c>
      <c r="F220" s="34">
        <v>651170.96</v>
      </c>
      <c r="G220" s="95" t="s">
        <v>358</v>
      </c>
      <c r="H220" s="103"/>
      <c r="I220" s="130">
        <f t="shared" si="3"/>
        <v>651170.96</v>
      </c>
      <c r="J220" s="104" t="s">
        <v>221</v>
      </c>
      <c r="K220" s="153"/>
    </row>
    <row r="221" spans="2:11" s="100" customFormat="1" ht="17.25" thickBot="1" x14ac:dyDescent="0.35">
      <c r="B221" s="30" t="s">
        <v>230</v>
      </c>
      <c r="C221" s="30" t="s">
        <v>198</v>
      </c>
      <c r="D221" s="91" t="s">
        <v>324</v>
      </c>
      <c r="E221" s="33">
        <v>45382</v>
      </c>
      <c r="F221" s="34">
        <v>14351.33</v>
      </c>
      <c r="G221" s="95" t="s">
        <v>358</v>
      </c>
      <c r="H221" s="103"/>
      <c r="I221" s="130">
        <f t="shared" si="3"/>
        <v>14351.33</v>
      </c>
      <c r="J221" s="104" t="s">
        <v>221</v>
      </c>
      <c r="K221" s="153"/>
    </row>
    <row r="222" spans="2:11" s="100" customFormat="1" ht="17.25" thickBot="1" x14ac:dyDescent="0.35">
      <c r="B222" s="30" t="s">
        <v>230</v>
      </c>
      <c r="C222" s="30" t="s">
        <v>198</v>
      </c>
      <c r="D222" s="91" t="s">
        <v>325</v>
      </c>
      <c r="E222" s="33">
        <v>45382</v>
      </c>
      <c r="F222" s="34">
        <v>121905.66</v>
      </c>
      <c r="G222" s="95" t="s">
        <v>358</v>
      </c>
      <c r="H222" s="103"/>
      <c r="I222" s="130">
        <f t="shared" si="3"/>
        <v>121905.66</v>
      </c>
      <c r="J222" s="104" t="s">
        <v>221</v>
      </c>
      <c r="K222" s="153"/>
    </row>
    <row r="223" spans="2:11" s="100" customFormat="1" ht="17.25" thickBot="1" x14ac:dyDescent="0.35">
      <c r="B223" s="30" t="s">
        <v>230</v>
      </c>
      <c r="C223" s="30" t="s">
        <v>198</v>
      </c>
      <c r="D223" s="91" t="s">
        <v>326</v>
      </c>
      <c r="E223" s="33">
        <v>45382</v>
      </c>
      <c r="F223" s="34">
        <v>52689.07</v>
      </c>
      <c r="G223" s="95" t="s">
        <v>358</v>
      </c>
      <c r="H223" s="103"/>
      <c r="I223" s="130">
        <f t="shared" si="3"/>
        <v>52689.07</v>
      </c>
      <c r="J223" s="104" t="s">
        <v>221</v>
      </c>
      <c r="K223" s="153"/>
    </row>
    <row r="224" spans="2:11" s="100" customFormat="1" ht="17.25" thickBot="1" x14ac:dyDescent="0.35">
      <c r="B224" s="30" t="s">
        <v>197</v>
      </c>
      <c r="C224" s="30" t="s">
        <v>198</v>
      </c>
      <c r="D224" s="91" t="s">
        <v>327</v>
      </c>
      <c r="E224" s="33">
        <v>45369</v>
      </c>
      <c r="F224" s="34">
        <v>38498.870000000003</v>
      </c>
      <c r="G224" s="95" t="s">
        <v>358</v>
      </c>
      <c r="H224" s="103"/>
      <c r="I224" s="130">
        <f t="shared" si="3"/>
        <v>38498.870000000003</v>
      </c>
      <c r="J224" s="104" t="s">
        <v>221</v>
      </c>
      <c r="K224" s="153"/>
    </row>
    <row r="225" spans="2:11" s="100" customFormat="1" ht="17.25" thickBot="1" x14ac:dyDescent="0.35">
      <c r="B225" s="30" t="s">
        <v>197</v>
      </c>
      <c r="C225" s="30" t="s">
        <v>198</v>
      </c>
      <c r="D225" s="91" t="s">
        <v>328</v>
      </c>
      <c r="E225" s="33">
        <v>45369</v>
      </c>
      <c r="F225" s="34">
        <v>778.01</v>
      </c>
      <c r="G225" s="95" t="s">
        <v>358</v>
      </c>
      <c r="H225" s="103"/>
      <c r="I225" s="130">
        <f t="shared" si="3"/>
        <v>778.01</v>
      </c>
      <c r="J225" s="104" t="s">
        <v>221</v>
      </c>
      <c r="K225" s="153"/>
    </row>
    <row r="226" spans="2:11" s="100" customFormat="1" ht="17.25" thickBot="1" x14ac:dyDescent="0.35">
      <c r="B226" s="30" t="s">
        <v>197</v>
      </c>
      <c r="C226" s="30" t="s">
        <v>198</v>
      </c>
      <c r="D226" s="91" t="s">
        <v>329</v>
      </c>
      <c r="E226" s="33">
        <v>45369</v>
      </c>
      <c r="F226" s="34">
        <v>44862.91</v>
      </c>
      <c r="G226" s="95" t="s">
        <v>358</v>
      </c>
      <c r="H226" s="103"/>
      <c r="I226" s="130">
        <f t="shared" si="3"/>
        <v>44862.91</v>
      </c>
      <c r="J226" s="104" t="s">
        <v>221</v>
      </c>
      <c r="K226" s="153"/>
    </row>
    <row r="227" spans="2:11" s="100" customFormat="1" ht="17.25" thickBot="1" x14ac:dyDescent="0.35">
      <c r="B227" s="30" t="s">
        <v>308</v>
      </c>
      <c r="C227" s="30" t="s">
        <v>306</v>
      </c>
      <c r="D227" s="91" t="s">
        <v>330</v>
      </c>
      <c r="E227" s="33">
        <v>45377</v>
      </c>
      <c r="F227" s="34">
        <v>-135267.44</v>
      </c>
      <c r="G227" s="95" t="s">
        <v>358</v>
      </c>
      <c r="H227" s="103"/>
      <c r="I227" s="130">
        <f t="shared" si="3"/>
        <v>-135267.44</v>
      </c>
      <c r="J227" s="104" t="s">
        <v>221</v>
      </c>
      <c r="K227" s="153"/>
    </row>
    <row r="228" spans="2:11" s="100" customFormat="1" ht="17.25" thickBot="1" x14ac:dyDescent="0.35">
      <c r="B228" s="30" t="s">
        <v>308</v>
      </c>
      <c r="C228" s="30" t="s">
        <v>306</v>
      </c>
      <c r="D228" s="91" t="s">
        <v>331</v>
      </c>
      <c r="E228" s="33">
        <v>45370</v>
      </c>
      <c r="F228" s="34">
        <v>1133696.01</v>
      </c>
      <c r="G228" s="95" t="s">
        <v>358</v>
      </c>
      <c r="H228" s="103"/>
      <c r="I228" s="130">
        <f t="shared" si="3"/>
        <v>1133696.01</v>
      </c>
      <c r="J228" s="104" t="s">
        <v>221</v>
      </c>
      <c r="K228" s="153"/>
    </row>
    <row r="229" spans="2:11" s="100" customFormat="1" ht="17.25" thickBot="1" x14ac:dyDescent="0.35">
      <c r="B229" s="30" t="s">
        <v>270</v>
      </c>
      <c r="C229" s="30" t="s">
        <v>335</v>
      </c>
      <c r="D229" s="91" t="s">
        <v>332</v>
      </c>
      <c r="E229" s="33">
        <v>45352</v>
      </c>
      <c r="F229" s="34">
        <v>2391000</v>
      </c>
      <c r="G229" s="95" t="s">
        <v>358</v>
      </c>
      <c r="H229" s="103"/>
      <c r="I229" s="130">
        <f t="shared" si="3"/>
        <v>2391000</v>
      </c>
      <c r="J229" s="104" t="s">
        <v>221</v>
      </c>
      <c r="K229" s="153"/>
    </row>
    <row r="230" spans="2:11" s="100" customFormat="1" ht="17.25" thickBot="1" x14ac:dyDescent="0.35">
      <c r="B230" s="51" t="s">
        <v>280</v>
      </c>
      <c r="C230" s="30" t="s">
        <v>335</v>
      </c>
      <c r="D230" s="91" t="s">
        <v>333</v>
      </c>
      <c r="E230" s="33">
        <v>45355</v>
      </c>
      <c r="F230" s="34">
        <v>2391000</v>
      </c>
      <c r="G230" s="95" t="s">
        <v>358</v>
      </c>
      <c r="H230" s="103"/>
      <c r="I230" s="130">
        <f t="shared" si="3"/>
        <v>2391000</v>
      </c>
      <c r="J230" s="104" t="s">
        <v>221</v>
      </c>
      <c r="K230" s="153"/>
    </row>
    <row r="231" spans="2:11" s="100" customFormat="1" ht="17.25" thickBot="1" x14ac:dyDescent="0.35">
      <c r="B231" s="51" t="s">
        <v>280</v>
      </c>
      <c r="C231" s="30" t="s">
        <v>335</v>
      </c>
      <c r="D231" s="91" t="s">
        <v>334</v>
      </c>
      <c r="E231" s="33">
        <v>45356</v>
      </c>
      <c r="F231" s="34">
        <v>2391000</v>
      </c>
      <c r="G231" s="95" t="s">
        <v>358</v>
      </c>
      <c r="H231" s="103"/>
      <c r="I231" s="130">
        <f t="shared" si="3"/>
        <v>2391000</v>
      </c>
      <c r="J231" s="104" t="s">
        <v>221</v>
      </c>
      <c r="K231" s="153"/>
    </row>
    <row r="232" spans="2:11" s="100" customFormat="1" ht="17.25" thickBot="1" x14ac:dyDescent="0.35">
      <c r="B232" s="30" t="s">
        <v>270</v>
      </c>
      <c r="C232" s="30" t="s">
        <v>335</v>
      </c>
      <c r="D232" s="91" t="s">
        <v>336</v>
      </c>
      <c r="E232" s="33">
        <v>45357</v>
      </c>
      <c r="F232" s="34">
        <v>2391000</v>
      </c>
      <c r="G232" s="95" t="s">
        <v>358</v>
      </c>
      <c r="H232" s="103"/>
      <c r="I232" s="130">
        <f t="shared" si="3"/>
        <v>2391000</v>
      </c>
      <c r="J232" s="104" t="s">
        <v>221</v>
      </c>
      <c r="K232" s="153"/>
    </row>
    <row r="233" spans="2:11" s="100" customFormat="1" ht="17.25" thickBot="1" x14ac:dyDescent="0.35">
      <c r="B233" s="30" t="s">
        <v>342</v>
      </c>
      <c r="C233" s="30" t="s">
        <v>335</v>
      </c>
      <c r="D233" s="91" t="s">
        <v>337</v>
      </c>
      <c r="E233" s="33">
        <v>45358</v>
      </c>
      <c r="F233" s="34">
        <v>2151900</v>
      </c>
      <c r="G233" s="95" t="s">
        <v>358</v>
      </c>
      <c r="H233" s="103"/>
      <c r="I233" s="130">
        <f t="shared" si="3"/>
        <v>2151900</v>
      </c>
      <c r="J233" s="104" t="s">
        <v>221</v>
      </c>
      <c r="K233" s="153"/>
    </row>
    <row r="234" spans="2:11" s="100" customFormat="1" ht="17.25" thickBot="1" x14ac:dyDescent="0.35">
      <c r="B234" s="30" t="s">
        <v>342</v>
      </c>
      <c r="C234" s="30" t="s">
        <v>335</v>
      </c>
      <c r="D234" s="91" t="s">
        <v>338</v>
      </c>
      <c r="E234" s="33">
        <v>45359</v>
      </c>
      <c r="F234" s="34">
        <v>239100</v>
      </c>
      <c r="G234" s="95" t="s">
        <v>358</v>
      </c>
      <c r="H234" s="103"/>
      <c r="I234" s="130">
        <f t="shared" si="3"/>
        <v>239100</v>
      </c>
      <c r="J234" s="104" t="s">
        <v>221</v>
      </c>
      <c r="K234" s="153"/>
    </row>
    <row r="235" spans="2:11" s="100" customFormat="1" ht="17.25" thickBot="1" x14ac:dyDescent="0.35">
      <c r="B235" s="30" t="s">
        <v>270</v>
      </c>
      <c r="C235" s="30" t="s">
        <v>335</v>
      </c>
      <c r="D235" s="91" t="s">
        <v>339</v>
      </c>
      <c r="E235" s="33">
        <v>45362</v>
      </c>
      <c r="F235" s="34">
        <v>1673700</v>
      </c>
      <c r="G235" s="95" t="s">
        <v>358</v>
      </c>
      <c r="H235" s="103"/>
      <c r="I235" s="130">
        <f t="shared" si="3"/>
        <v>1673700</v>
      </c>
      <c r="J235" s="104" t="s">
        <v>221</v>
      </c>
      <c r="K235" s="153"/>
    </row>
    <row r="236" spans="2:11" s="100" customFormat="1" ht="17.25" thickBot="1" x14ac:dyDescent="0.35">
      <c r="B236" s="30" t="s">
        <v>270</v>
      </c>
      <c r="C236" s="30" t="s">
        <v>335</v>
      </c>
      <c r="D236" s="91" t="s">
        <v>340</v>
      </c>
      <c r="E236" s="33">
        <v>45363</v>
      </c>
      <c r="F236" s="34">
        <v>717300</v>
      </c>
      <c r="G236" s="95" t="s">
        <v>358</v>
      </c>
      <c r="H236" s="103"/>
      <c r="I236" s="130">
        <f t="shared" si="3"/>
        <v>717300</v>
      </c>
      <c r="J236" s="104" t="s">
        <v>221</v>
      </c>
      <c r="K236" s="153"/>
    </row>
    <row r="237" spans="2:11" s="100" customFormat="1" ht="17.25" thickBot="1" x14ac:dyDescent="0.35">
      <c r="B237" s="51" t="s">
        <v>280</v>
      </c>
      <c r="C237" s="30" t="s">
        <v>335</v>
      </c>
      <c r="D237" s="91" t="s">
        <v>341</v>
      </c>
      <c r="E237" s="33">
        <v>45363</v>
      </c>
      <c r="F237" s="34">
        <v>2391000</v>
      </c>
      <c r="G237" s="95" t="s">
        <v>358</v>
      </c>
      <c r="H237" s="103"/>
      <c r="I237" s="130">
        <f t="shared" si="3"/>
        <v>2391000</v>
      </c>
      <c r="J237" s="104" t="s">
        <v>221</v>
      </c>
      <c r="K237" s="153"/>
    </row>
    <row r="238" spans="2:11" s="100" customFormat="1" ht="17.25" thickBot="1" x14ac:dyDescent="0.35">
      <c r="B238" s="30" t="s">
        <v>270</v>
      </c>
      <c r="C238" s="30" t="s">
        <v>335</v>
      </c>
      <c r="D238" s="91" t="s">
        <v>343</v>
      </c>
      <c r="E238" s="33">
        <v>45364</v>
      </c>
      <c r="F238" s="34">
        <v>2391000</v>
      </c>
      <c r="G238" s="95" t="s">
        <v>358</v>
      </c>
      <c r="H238" s="103"/>
      <c r="I238" s="130">
        <f t="shared" si="3"/>
        <v>2391000</v>
      </c>
      <c r="J238" s="104" t="s">
        <v>221</v>
      </c>
      <c r="K238" s="153"/>
    </row>
    <row r="239" spans="2:11" s="100" customFormat="1" ht="17.25" thickBot="1" x14ac:dyDescent="0.35">
      <c r="B239" s="30" t="s">
        <v>342</v>
      </c>
      <c r="C239" s="30" t="s">
        <v>335</v>
      </c>
      <c r="D239" s="91" t="s">
        <v>344</v>
      </c>
      <c r="E239" s="33">
        <v>45365</v>
      </c>
      <c r="F239" s="34">
        <v>2391000</v>
      </c>
      <c r="G239" s="95" t="s">
        <v>358</v>
      </c>
      <c r="H239" s="103"/>
      <c r="I239" s="130">
        <f t="shared" si="3"/>
        <v>2391000</v>
      </c>
      <c r="J239" s="104" t="s">
        <v>221</v>
      </c>
      <c r="K239" s="153"/>
    </row>
    <row r="240" spans="2:11" s="100" customFormat="1" ht="33.75" thickBot="1" x14ac:dyDescent="0.35">
      <c r="B240" s="30" t="s">
        <v>353</v>
      </c>
      <c r="C240" s="30" t="s">
        <v>335</v>
      </c>
      <c r="D240" s="91" t="s">
        <v>345</v>
      </c>
      <c r="E240" s="33">
        <v>45369</v>
      </c>
      <c r="F240" s="34">
        <v>2391000</v>
      </c>
      <c r="G240" s="95" t="s">
        <v>358</v>
      </c>
      <c r="H240" s="103"/>
      <c r="I240" s="130">
        <f t="shared" si="3"/>
        <v>2391000</v>
      </c>
      <c r="J240" s="104" t="s">
        <v>221</v>
      </c>
      <c r="K240" s="153"/>
    </row>
    <row r="241" spans="2:12" s="100" customFormat="1" ht="17.25" thickBot="1" x14ac:dyDescent="0.35">
      <c r="B241" s="30" t="s">
        <v>342</v>
      </c>
      <c r="C241" s="30" t="s">
        <v>335</v>
      </c>
      <c r="D241" s="91" t="s">
        <v>346</v>
      </c>
      <c r="E241" s="33">
        <v>45369</v>
      </c>
      <c r="F241" s="34">
        <v>2391000</v>
      </c>
      <c r="G241" s="95" t="s">
        <v>358</v>
      </c>
      <c r="H241" s="103"/>
      <c r="I241" s="130">
        <f t="shared" si="3"/>
        <v>2391000</v>
      </c>
      <c r="J241" s="104" t="s">
        <v>221</v>
      </c>
      <c r="K241" s="153"/>
    </row>
    <row r="242" spans="2:12" s="100" customFormat="1" ht="17.25" thickBot="1" x14ac:dyDescent="0.35">
      <c r="B242" s="30" t="s">
        <v>270</v>
      </c>
      <c r="C242" s="30" t="s">
        <v>335</v>
      </c>
      <c r="D242" s="91" t="s">
        <v>347</v>
      </c>
      <c r="E242" s="33">
        <v>45370</v>
      </c>
      <c r="F242" s="34">
        <v>2391000</v>
      </c>
      <c r="G242" s="95" t="s">
        <v>358</v>
      </c>
      <c r="H242" s="103"/>
      <c r="I242" s="130">
        <f t="shared" si="3"/>
        <v>2391000</v>
      </c>
      <c r="J242" s="104" t="s">
        <v>221</v>
      </c>
      <c r="K242" s="153"/>
    </row>
    <row r="243" spans="2:12" s="100" customFormat="1" ht="17.25" thickBot="1" x14ac:dyDescent="0.35">
      <c r="B243" s="30" t="s">
        <v>354</v>
      </c>
      <c r="C243" s="30" t="s">
        <v>335</v>
      </c>
      <c r="D243" s="91" t="s">
        <v>348</v>
      </c>
      <c r="E243" s="33">
        <v>45371</v>
      </c>
      <c r="F243" s="34">
        <v>2391000</v>
      </c>
      <c r="G243" s="95" t="s">
        <v>358</v>
      </c>
      <c r="H243" s="103"/>
      <c r="I243" s="130">
        <f t="shared" si="3"/>
        <v>2391000</v>
      </c>
      <c r="J243" s="104" t="s">
        <v>221</v>
      </c>
      <c r="K243" s="153"/>
      <c r="L243" s="160"/>
    </row>
    <row r="244" spans="2:12" s="100" customFormat="1" ht="17.25" thickBot="1" x14ac:dyDescent="0.35">
      <c r="B244" s="30" t="s">
        <v>274</v>
      </c>
      <c r="C244" s="30" t="s">
        <v>335</v>
      </c>
      <c r="D244" s="91" t="s">
        <v>349</v>
      </c>
      <c r="E244" s="33">
        <v>45373</v>
      </c>
      <c r="F244" s="34">
        <v>2391000</v>
      </c>
      <c r="G244" s="95" t="s">
        <v>358</v>
      </c>
      <c r="H244" s="103"/>
      <c r="I244" s="130">
        <f t="shared" si="3"/>
        <v>2391000</v>
      </c>
      <c r="J244" s="104" t="s">
        <v>221</v>
      </c>
      <c r="K244" s="153"/>
    </row>
    <row r="245" spans="2:12" s="100" customFormat="1" ht="17.25" thickBot="1" x14ac:dyDescent="0.35">
      <c r="B245" s="51" t="s">
        <v>280</v>
      </c>
      <c r="C245" s="30" t="s">
        <v>335</v>
      </c>
      <c r="D245" s="91" t="s">
        <v>350</v>
      </c>
      <c r="E245" s="33">
        <v>45376</v>
      </c>
      <c r="F245" s="34">
        <v>2391000</v>
      </c>
      <c r="G245" s="95" t="s">
        <v>358</v>
      </c>
      <c r="H245" s="103"/>
      <c r="I245" s="130">
        <f t="shared" si="3"/>
        <v>2391000</v>
      </c>
      <c r="J245" s="104" t="s">
        <v>221</v>
      </c>
      <c r="K245" s="153"/>
    </row>
    <row r="246" spans="2:12" s="100" customFormat="1" ht="17.25" thickBot="1" x14ac:dyDescent="0.35">
      <c r="B246" s="30" t="s">
        <v>355</v>
      </c>
      <c r="C246" s="30" t="s">
        <v>335</v>
      </c>
      <c r="D246" s="91" t="s">
        <v>351</v>
      </c>
      <c r="E246" s="33">
        <v>45377</v>
      </c>
      <c r="F246" s="34">
        <v>2391000</v>
      </c>
      <c r="G246" s="95" t="s">
        <v>358</v>
      </c>
      <c r="H246" s="103"/>
      <c r="I246" s="130">
        <f t="shared" si="3"/>
        <v>2391000</v>
      </c>
      <c r="J246" s="104" t="s">
        <v>221</v>
      </c>
      <c r="K246" s="153"/>
    </row>
    <row r="247" spans="2:12" s="100" customFormat="1" ht="17.25" thickBot="1" x14ac:dyDescent="0.35">
      <c r="B247" s="51" t="s">
        <v>280</v>
      </c>
      <c r="C247" s="30" t="s">
        <v>335</v>
      </c>
      <c r="D247" s="91" t="s">
        <v>352</v>
      </c>
      <c r="E247" s="33">
        <v>45378</v>
      </c>
      <c r="F247" s="34">
        <v>2391000</v>
      </c>
      <c r="G247" s="95" t="s">
        <v>358</v>
      </c>
      <c r="H247" s="103"/>
      <c r="I247" s="130">
        <f t="shared" si="3"/>
        <v>2391000</v>
      </c>
      <c r="J247" s="104" t="s">
        <v>221</v>
      </c>
      <c r="K247" s="153"/>
    </row>
    <row r="248" spans="2:12" s="100" customFormat="1" x14ac:dyDescent="0.3">
      <c r="B248" s="30" t="s">
        <v>277</v>
      </c>
      <c r="C248" s="30" t="s">
        <v>278</v>
      </c>
      <c r="D248" s="91" t="s">
        <v>356</v>
      </c>
      <c r="E248" s="33">
        <v>45372</v>
      </c>
      <c r="F248" s="34">
        <v>16188</v>
      </c>
      <c r="G248" s="95" t="s">
        <v>358</v>
      </c>
      <c r="H248" s="103"/>
      <c r="I248" s="130">
        <f t="shared" si="3"/>
        <v>16188</v>
      </c>
      <c r="J248" s="104" t="s">
        <v>221</v>
      </c>
      <c r="K248" s="153"/>
    </row>
    <row r="249" spans="2:12" s="100" customFormat="1" x14ac:dyDescent="0.3">
      <c r="B249" s="30" t="s">
        <v>275</v>
      </c>
      <c r="C249" s="30" t="s">
        <v>236</v>
      </c>
      <c r="D249" s="91"/>
      <c r="E249" s="33"/>
      <c r="F249" s="34">
        <v>8000</v>
      </c>
      <c r="G249" s="113"/>
      <c r="H249" s="103"/>
      <c r="I249" s="159">
        <f t="shared" si="3"/>
        <v>8000</v>
      </c>
      <c r="J249" s="113"/>
      <c r="K249" s="153"/>
    </row>
    <row r="250" spans="2:12" s="100" customFormat="1" ht="19.5" thickBot="1" x14ac:dyDescent="0.3">
      <c r="B250" s="187" t="s">
        <v>227</v>
      </c>
      <c r="C250" s="188"/>
      <c r="D250" s="188"/>
      <c r="E250" s="188"/>
      <c r="F250" s="21">
        <f>SUM(F15:F207)</f>
        <v>1696154403.4910004</v>
      </c>
      <c r="G250" s="20"/>
      <c r="H250" s="20">
        <f>SUM(H15:H207)</f>
        <v>1033615615.5</v>
      </c>
      <c r="I250" s="22">
        <f>SUM(I15:I249)</f>
        <v>710598832.14100039</v>
      </c>
      <c r="J250" s="23"/>
      <c r="K250" s="153"/>
    </row>
    <row r="251" spans="2:12" x14ac:dyDescent="0.3">
      <c r="I251" s="128"/>
    </row>
    <row r="252" spans="2:12" x14ac:dyDescent="0.3">
      <c r="F252" s="17"/>
      <c r="I252" s="11"/>
      <c r="L252" s="17"/>
    </row>
    <row r="253" spans="2:12" x14ac:dyDescent="0.3">
      <c r="F253" s="17"/>
      <c r="I253" s="11"/>
      <c r="J253" s="17"/>
    </row>
    <row r="254" spans="2:12" x14ac:dyDescent="0.3">
      <c r="F254" s="17"/>
      <c r="I254" s="18"/>
      <c r="J254" s="17"/>
      <c r="L254" s="17"/>
    </row>
    <row r="255" spans="2:12" ht="22.5" x14ac:dyDescent="0.4">
      <c r="B255" s="13" t="s">
        <v>199</v>
      </c>
      <c r="C255" s="19"/>
      <c r="D255" s="186" t="s">
        <v>211</v>
      </c>
      <c r="E255" s="186"/>
      <c r="F255" s="155"/>
      <c r="G255" s="17"/>
      <c r="H255" s="184" t="s">
        <v>200</v>
      </c>
      <c r="I255" s="184"/>
      <c r="J255" s="184"/>
      <c r="L255" s="17"/>
    </row>
    <row r="256" spans="2:12" ht="22.5" x14ac:dyDescent="0.4">
      <c r="B256" s="9" t="s">
        <v>295</v>
      </c>
      <c r="C256" s="10"/>
      <c r="D256" s="183" t="s">
        <v>233</v>
      </c>
      <c r="E256" s="183"/>
      <c r="F256" s="10"/>
      <c r="H256" s="184" t="s">
        <v>201</v>
      </c>
      <c r="I256" s="184"/>
      <c r="J256" s="184"/>
    </row>
    <row r="257" spans="2:10" ht="22.5" x14ac:dyDescent="0.4">
      <c r="B257" s="9" t="s">
        <v>296</v>
      </c>
      <c r="C257" s="10"/>
      <c r="D257" s="10" t="s">
        <v>234</v>
      </c>
      <c r="E257" s="10"/>
      <c r="F257" s="156"/>
      <c r="H257" s="184" t="s">
        <v>202</v>
      </c>
      <c r="I257" s="184"/>
      <c r="J257" s="184"/>
    </row>
    <row r="263" spans="2:10" x14ac:dyDescent="0.3">
      <c r="F263" s="17"/>
    </row>
    <row r="264" spans="2:10" x14ac:dyDescent="0.3">
      <c r="G264" s="17"/>
    </row>
  </sheetData>
  <sortState xmlns:xlrd2="http://schemas.microsoft.com/office/spreadsheetml/2017/richdata2" ref="B15:G153">
    <sortCondition ref="E15:E153"/>
  </sortState>
  <mergeCells count="10">
    <mergeCell ref="D256:E256"/>
    <mergeCell ref="H256:J256"/>
    <mergeCell ref="H257:J257"/>
    <mergeCell ref="B9:J9"/>
    <mergeCell ref="B10:J10"/>
    <mergeCell ref="B11:J11"/>
    <mergeCell ref="B12:J12"/>
    <mergeCell ref="D255:E255"/>
    <mergeCell ref="H255:J255"/>
    <mergeCell ref="B250:E250"/>
  </mergeCells>
  <phoneticPr fontId="13" type="noConversion"/>
  <conditionalFormatting sqref="D158">
    <cfRule type="duplicateValues" dxfId="0" priority="1"/>
  </conditionalFormatting>
  <pageMargins left="0.11811023622047245" right="0.11811023622047245" top="0.15748031496062992" bottom="0.55118110236220474" header="0.31496062992125984" footer="0.31496062992125984"/>
  <pageSetup scale="59" fitToHeight="0" orientation="landscape" verticalDpi="0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78AEF-500E-4F50-ACA4-1377679D4422}">
  <sheetPr>
    <pageSetUpPr fitToPage="1"/>
  </sheetPr>
  <dimension ref="B1:J265"/>
  <sheetViews>
    <sheetView topLeftCell="A244" zoomScale="80" zoomScaleNormal="80" workbookViewId="0">
      <selection activeCell="B10" sqref="B10:G10"/>
    </sheetView>
  </sheetViews>
  <sheetFormatPr baseColWidth="10" defaultRowHeight="16.5" x14ac:dyDescent="0.3"/>
  <cols>
    <col min="1" max="1" width="4.85546875" style="7" customWidth="1"/>
    <col min="2" max="2" width="23.28515625" style="7" customWidth="1"/>
    <col min="3" max="3" width="12" style="7" customWidth="1"/>
    <col min="4" max="4" width="35.85546875" style="7" customWidth="1"/>
    <col min="5" max="5" width="38.7109375" style="7" customWidth="1"/>
    <col min="6" max="6" width="29.7109375" style="7" customWidth="1"/>
    <col min="7" max="7" width="22.42578125" style="7" customWidth="1"/>
    <col min="8" max="8" width="15.42578125" style="7" bestFit="1" customWidth="1"/>
    <col min="9" max="214" width="11.42578125" style="7"/>
    <col min="215" max="215" width="2" style="7" customWidth="1"/>
    <col min="216" max="216" width="11.7109375" style="7" customWidth="1"/>
    <col min="217" max="217" width="24.7109375" style="7" customWidth="1"/>
    <col min="218" max="218" width="15.5703125" style="7" customWidth="1"/>
    <col min="219" max="219" width="35.85546875" style="7" customWidth="1"/>
    <col min="220" max="220" width="8.140625" style="7" customWidth="1"/>
    <col min="221" max="221" width="23.140625" style="7" customWidth="1"/>
    <col min="222" max="222" width="17.140625" style="7" customWidth="1"/>
    <col min="223" max="223" width="25.7109375" style="7" customWidth="1"/>
    <col min="224" max="224" width="1.85546875" style="7" customWidth="1"/>
    <col min="225" max="470" width="11.42578125" style="7"/>
    <col min="471" max="471" width="2" style="7" customWidth="1"/>
    <col min="472" max="472" width="11.7109375" style="7" customWidth="1"/>
    <col min="473" max="473" width="24.7109375" style="7" customWidth="1"/>
    <col min="474" max="474" width="15.5703125" style="7" customWidth="1"/>
    <col min="475" max="475" width="35.85546875" style="7" customWidth="1"/>
    <col min="476" max="476" width="8.140625" style="7" customWidth="1"/>
    <col min="477" max="477" width="23.140625" style="7" customWidth="1"/>
    <col min="478" max="478" width="17.140625" style="7" customWidth="1"/>
    <col min="479" max="479" width="25.7109375" style="7" customWidth="1"/>
    <col min="480" max="480" width="1.85546875" style="7" customWidth="1"/>
    <col min="481" max="726" width="11.42578125" style="7"/>
    <col min="727" max="727" width="2" style="7" customWidth="1"/>
    <col min="728" max="728" width="11.7109375" style="7" customWidth="1"/>
    <col min="729" max="729" width="24.7109375" style="7" customWidth="1"/>
    <col min="730" max="730" width="15.5703125" style="7" customWidth="1"/>
    <col min="731" max="731" width="35.85546875" style="7" customWidth="1"/>
    <col min="732" max="732" width="8.140625" style="7" customWidth="1"/>
    <col min="733" max="733" width="23.140625" style="7" customWidth="1"/>
    <col min="734" max="734" width="17.140625" style="7" customWidth="1"/>
    <col min="735" max="735" width="25.7109375" style="7" customWidth="1"/>
    <col min="736" max="736" width="1.85546875" style="7" customWidth="1"/>
    <col min="737" max="982" width="11.42578125" style="7"/>
    <col min="983" max="983" width="2" style="7" customWidth="1"/>
    <col min="984" max="984" width="11.7109375" style="7" customWidth="1"/>
    <col min="985" max="985" width="24.7109375" style="7" customWidth="1"/>
    <col min="986" max="986" width="15.5703125" style="7" customWidth="1"/>
    <col min="987" max="987" width="35.85546875" style="7" customWidth="1"/>
    <col min="988" max="988" width="8.140625" style="7" customWidth="1"/>
    <col min="989" max="989" width="23.140625" style="7" customWidth="1"/>
    <col min="990" max="990" width="17.140625" style="7" customWidth="1"/>
    <col min="991" max="991" width="25.7109375" style="7" customWidth="1"/>
    <col min="992" max="992" width="1.85546875" style="7" customWidth="1"/>
    <col min="993" max="1238" width="11.42578125" style="7"/>
    <col min="1239" max="1239" width="2" style="7" customWidth="1"/>
    <col min="1240" max="1240" width="11.7109375" style="7" customWidth="1"/>
    <col min="1241" max="1241" width="24.7109375" style="7" customWidth="1"/>
    <col min="1242" max="1242" width="15.5703125" style="7" customWidth="1"/>
    <col min="1243" max="1243" width="35.85546875" style="7" customWidth="1"/>
    <col min="1244" max="1244" width="8.140625" style="7" customWidth="1"/>
    <col min="1245" max="1245" width="23.140625" style="7" customWidth="1"/>
    <col min="1246" max="1246" width="17.140625" style="7" customWidth="1"/>
    <col min="1247" max="1247" width="25.7109375" style="7" customWidth="1"/>
    <col min="1248" max="1248" width="1.85546875" style="7" customWidth="1"/>
    <col min="1249" max="1494" width="11.42578125" style="7"/>
    <col min="1495" max="1495" width="2" style="7" customWidth="1"/>
    <col min="1496" max="1496" width="11.7109375" style="7" customWidth="1"/>
    <col min="1497" max="1497" width="24.7109375" style="7" customWidth="1"/>
    <col min="1498" max="1498" width="15.5703125" style="7" customWidth="1"/>
    <col min="1499" max="1499" width="35.85546875" style="7" customWidth="1"/>
    <col min="1500" max="1500" width="8.140625" style="7" customWidth="1"/>
    <col min="1501" max="1501" width="23.140625" style="7" customWidth="1"/>
    <col min="1502" max="1502" width="17.140625" style="7" customWidth="1"/>
    <col min="1503" max="1503" width="25.7109375" style="7" customWidth="1"/>
    <col min="1504" max="1504" width="1.85546875" style="7" customWidth="1"/>
    <col min="1505" max="1750" width="11.42578125" style="7"/>
    <col min="1751" max="1751" width="2" style="7" customWidth="1"/>
    <col min="1752" max="1752" width="11.7109375" style="7" customWidth="1"/>
    <col min="1753" max="1753" width="24.7109375" style="7" customWidth="1"/>
    <col min="1754" max="1754" width="15.5703125" style="7" customWidth="1"/>
    <col min="1755" max="1755" width="35.85546875" style="7" customWidth="1"/>
    <col min="1756" max="1756" width="8.140625" style="7" customWidth="1"/>
    <col min="1757" max="1757" width="23.140625" style="7" customWidth="1"/>
    <col min="1758" max="1758" width="17.140625" style="7" customWidth="1"/>
    <col min="1759" max="1759" width="25.7109375" style="7" customWidth="1"/>
    <col min="1760" max="1760" width="1.85546875" style="7" customWidth="1"/>
    <col min="1761" max="2006" width="11.42578125" style="7"/>
    <col min="2007" max="2007" width="2" style="7" customWidth="1"/>
    <col min="2008" max="2008" width="11.7109375" style="7" customWidth="1"/>
    <col min="2009" max="2009" width="24.7109375" style="7" customWidth="1"/>
    <col min="2010" max="2010" width="15.5703125" style="7" customWidth="1"/>
    <col min="2011" max="2011" width="35.85546875" style="7" customWidth="1"/>
    <col min="2012" max="2012" width="8.140625" style="7" customWidth="1"/>
    <col min="2013" max="2013" width="23.140625" style="7" customWidth="1"/>
    <col min="2014" max="2014" width="17.140625" style="7" customWidth="1"/>
    <col min="2015" max="2015" width="25.7109375" style="7" customWidth="1"/>
    <col min="2016" max="2016" width="1.85546875" style="7" customWidth="1"/>
    <col min="2017" max="2262" width="11.42578125" style="7"/>
    <col min="2263" max="2263" width="2" style="7" customWidth="1"/>
    <col min="2264" max="2264" width="11.7109375" style="7" customWidth="1"/>
    <col min="2265" max="2265" width="24.7109375" style="7" customWidth="1"/>
    <col min="2266" max="2266" width="15.5703125" style="7" customWidth="1"/>
    <col min="2267" max="2267" width="35.85546875" style="7" customWidth="1"/>
    <col min="2268" max="2268" width="8.140625" style="7" customWidth="1"/>
    <col min="2269" max="2269" width="23.140625" style="7" customWidth="1"/>
    <col min="2270" max="2270" width="17.140625" style="7" customWidth="1"/>
    <col min="2271" max="2271" width="25.7109375" style="7" customWidth="1"/>
    <col min="2272" max="2272" width="1.85546875" style="7" customWidth="1"/>
    <col min="2273" max="2518" width="11.42578125" style="7"/>
    <col min="2519" max="2519" width="2" style="7" customWidth="1"/>
    <col min="2520" max="2520" width="11.7109375" style="7" customWidth="1"/>
    <col min="2521" max="2521" width="24.7109375" style="7" customWidth="1"/>
    <col min="2522" max="2522" width="15.5703125" style="7" customWidth="1"/>
    <col min="2523" max="2523" width="35.85546875" style="7" customWidth="1"/>
    <col min="2524" max="2524" width="8.140625" style="7" customWidth="1"/>
    <col min="2525" max="2525" width="23.140625" style="7" customWidth="1"/>
    <col min="2526" max="2526" width="17.140625" style="7" customWidth="1"/>
    <col min="2527" max="2527" width="25.7109375" style="7" customWidth="1"/>
    <col min="2528" max="2528" width="1.85546875" style="7" customWidth="1"/>
    <col min="2529" max="2774" width="11.42578125" style="7"/>
    <col min="2775" max="2775" width="2" style="7" customWidth="1"/>
    <col min="2776" max="2776" width="11.7109375" style="7" customWidth="1"/>
    <col min="2777" max="2777" width="24.7109375" style="7" customWidth="1"/>
    <col min="2778" max="2778" width="15.5703125" style="7" customWidth="1"/>
    <col min="2779" max="2779" width="35.85546875" style="7" customWidth="1"/>
    <col min="2780" max="2780" width="8.140625" style="7" customWidth="1"/>
    <col min="2781" max="2781" width="23.140625" style="7" customWidth="1"/>
    <col min="2782" max="2782" width="17.140625" style="7" customWidth="1"/>
    <col min="2783" max="2783" width="25.7109375" style="7" customWidth="1"/>
    <col min="2784" max="2784" width="1.85546875" style="7" customWidth="1"/>
    <col min="2785" max="3030" width="11.42578125" style="7"/>
    <col min="3031" max="3031" width="2" style="7" customWidth="1"/>
    <col min="3032" max="3032" width="11.7109375" style="7" customWidth="1"/>
    <col min="3033" max="3033" width="24.7109375" style="7" customWidth="1"/>
    <col min="3034" max="3034" width="15.5703125" style="7" customWidth="1"/>
    <col min="3035" max="3035" width="35.85546875" style="7" customWidth="1"/>
    <col min="3036" max="3036" width="8.140625" style="7" customWidth="1"/>
    <col min="3037" max="3037" width="23.140625" style="7" customWidth="1"/>
    <col min="3038" max="3038" width="17.140625" style="7" customWidth="1"/>
    <col min="3039" max="3039" width="25.7109375" style="7" customWidth="1"/>
    <col min="3040" max="3040" width="1.85546875" style="7" customWidth="1"/>
    <col min="3041" max="3286" width="11.42578125" style="7"/>
    <col min="3287" max="3287" width="2" style="7" customWidth="1"/>
    <col min="3288" max="3288" width="11.7109375" style="7" customWidth="1"/>
    <col min="3289" max="3289" width="24.7109375" style="7" customWidth="1"/>
    <col min="3290" max="3290" width="15.5703125" style="7" customWidth="1"/>
    <col min="3291" max="3291" width="35.85546875" style="7" customWidth="1"/>
    <col min="3292" max="3292" width="8.140625" style="7" customWidth="1"/>
    <col min="3293" max="3293" width="23.140625" style="7" customWidth="1"/>
    <col min="3294" max="3294" width="17.140625" style="7" customWidth="1"/>
    <col min="3295" max="3295" width="25.7109375" style="7" customWidth="1"/>
    <col min="3296" max="3296" width="1.85546875" style="7" customWidth="1"/>
    <col min="3297" max="3542" width="11.42578125" style="7"/>
    <col min="3543" max="3543" width="2" style="7" customWidth="1"/>
    <col min="3544" max="3544" width="11.7109375" style="7" customWidth="1"/>
    <col min="3545" max="3545" width="24.7109375" style="7" customWidth="1"/>
    <col min="3546" max="3546" width="15.5703125" style="7" customWidth="1"/>
    <col min="3547" max="3547" width="35.85546875" style="7" customWidth="1"/>
    <col min="3548" max="3548" width="8.140625" style="7" customWidth="1"/>
    <col min="3549" max="3549" width="23.140625" style="7" customWidth="1"/>
    <col min="3550" max="3550" width="17.140625" style="7" customWidth="1"/>
    <col min="3551" max="3551" width="25.7109375" style="7" customWidth="1"/>
    <col min="3552" max="3552" width="1.85546875" style="7" customWidth="1"/>
    <col min="3553" max="3798" width="11.42578125" style="7"/>
    <col min="3799" max="3799" width="2" style="7" customWidth="1"/>
    <col min="3800" max="3800" width="11.7109375" style="7" customWidth="1"/>
    <col min="3801" max="3801" width="24.7109375" style="7" customWidth="1"/>
    <col min="3802" max="3802" width="15.5703125" style="7" customWidth="1"/>
    <col min="3803" max="3803" width="35.85546875" style="7" customWidth="1"/>
    <col min="3804" max="3804" width="8.140625" style="7" customWidth="1"/>
    <col min="3805" max="3805" width="23.140625" style="7" customWidth="1"/>
    <col min="3806" max="3806" width="17.140625" style="7" customWidth="1"/>
    <col min="3807" max="3807" width="25.7109375" style="7" customWidth="1"/>
    <col min="3808" max="3808" width="1.85546875" style="7" customWidth="1"/>
    <col min="3809" max="4054" width="11.42578125" style="7"/>
    <col min="4055" max="4055" width="2" style="7" customWidth="1"/>
    <col min="4056" max="4056" width="11.7109375" style="7" customWidth="1"/>
    <col min="4057" max="4057" width="24.7109375" style="7" customWidth="1"/>
    <col min="4058" max="4058" width="15.5703125" style="7" customWidth="1"/>
    <col min="4059" max="4059" width="35.85546875" style="7" customWidth="1"/>
    <col min="4060" max="4060" width="8.140625" style="7" customWidth="1"/>
    <col min="4061" max="4061" width="23.140625" style="7" customWidth="1"/>
    <col min="4062" max="4062" width="17.140625" style="7" customWidth="1"/>
    <col min="4063" max="4063" width="25.7109375" style="7" customWidth="1"/>
    <col min="4064" max="4064" width="1.85546875" style="7" customWidth="1"/>
    <col min="4065" max="4310" width="11.42578125" style="7"/>
    <col min="4311" max="4311" width="2" style="7" customWidth="1"/>
    <col min="4312" max="4312" width="11.7109375" style="7" customWidth="1"/>
    <col min="4313" max="4313" width="24.7109375" style="7" customWidth="1"/>
    <col min="4314" max="4314" width="15.5703125" style="7" customWidth="1"/>
    <col min="4315" max="4315" width="35.85546875" style="7" customWidth="1"/>
    <col min="4316" max="4316" width="8.140625" style="7" customWidth="1"/>
    <col min="4317" max="4317" width="23.140625" style="7" customWidth="1"/>
    <col min="4318" max="4318" width="17.140625" style="7" customWidth="1"/>
    <col min="4319" max="4319" width="25.7109375" style="7" customWidth="1"/>
    <col min="4320" max="4320" width="1.85546875" style="7" customWidth="1"/>
    <col min="4321" max="4566" width="11.42578125" style="7"/>
    <col min="4567" max="4567" width="2" style="7" customWidth="1"/>
    <col min="4568" max="4568" width="11.7109375" style="7" customWidth="1"/>
    <col min="4569" max="4569" width="24.7109375" style="7" customWidth="1"/>
    <col min="4570" max="4570" width="15.5703125" style="7" customWidth="1"/>
    <col min="4571" max="4571" width="35.85546875" style="7" customWidth="1"/>
    <col min="4572" max="4572" width="8.140625" style="7" customWidth="1"/>
    <col min="4573" max="4573" width="23.140625" style="7" customWidth="1"/>
    <col min="4574" max="4574" width="17.140625" style="7" customWidth="1"/>
    <col min="4575" max="4575" width="25.7109375" style="7" customWidth="1"/>
    <col min="4576" max="4576" width="1.85546875" style="7" customWidth="1"/>
    <col min="4577" max="4822" width="11.42578125" style="7"/>
    <col min="4823" max="4823" width="2" style="7" customWidth="1"/>
    <col min="4824" max="4824" width="11.7109375" style="7" customWidth="1"/>
    <col min="4825" max="4825" width="24.7109375" style="7" customWidth="1"/>
    <col min="4826" max="4826" width="15.5703125" style="7" customWidth="1"/>
    <col min="4827" max="4827" width="35.85546875" style="7" customWidth="1"/>
    <col min="4828" max="4828" width="8.140625" style="7" customWidth="1"/>
    <col min="4829" max="4829" width="23.140625" style="7" customWidth="1"/>
    <col min="4830" max="4830" width="17.140625" style="7" customWidth="1"/>
    <col min="4831" max="4831" width="25.7109375" style="7" customWidth="1"/>
    <col min="4832" max="4832" width="1.85546875" style="7" customWidth="1"/>
    <col min="4833" max="5078" width="11.42578125" style="7"/>
    <col min="5079" max="5079" width="2" style="7" customWidth="1"/>
    <col min="5080" max="5080" width="11.7109375" style="7" customWidth="1"/>
    <col min="5081" max="5081" width="24.7109375" style="7" customWidth="1"/>
    <col min="5082" max="5082" width="15.5703125" style="7" customWidth="1"/>
    <col min="5083" max="5083" width="35.85546875" style="7" customWidth="1"/>
    <col min="5084" max="5084" width="8.140625" style="7" customWidth="1"/>
    <col min="5085" max="5085" width="23.140625" style="7" customWidth="1"/>
    <col min="5086" max="5086" width="17.140625" style="7" customWidth="1"/>
    <col min="5087" max="5087" width="25.7109375" style="7" customWidth="1"/>
    <col min="5088" max="5088" width="1.85546875" style="7" customWidth="1"/>
    <col min="5089" max="5334" width="11.42578125" style="7"/>
    <col min="5335" max="5335" width="2" style="7" customWidth="1"/>
    <col min="5336" max="5336" width="11.7109375" style="7" customWidth="1"/>
    <col min="5337" max="5337" width="24.7109375" style="7" customWidth="1"/>
    <col min="5338" max="5338" width="15.5703125" style="7" customWidth="1"/>
    <col min="5339" max="5339" width="35.85546875" style="7" customWidth="1"/>
    <col min="5340" max="5340" width="8.140625" style="7" customWidth="1"/>
    <col min="5341" max="5341" width="23.140625" style="7" customWidth="1"/>
    <col min="5342" max="5342" width="17.140625" style="7" customWidth="1"/>
    <col min="5343" max="5343" width="25.7109375" style="7" customWidth="1"/>
    <col min="5344" max="5344" width="1.85546875" style="7" customWidth="1"/>
    <col min="5345" max="5590" width="11.42578125" style="7"/>
    <col min="5591" max="5591" width="2" style="7" customWidth="1"/>
    <col min="5592" max="5592" width="11.7109375" style="7" customWidth="1"/>
    <col min="5593" max="5593" width="24.7109375" style="7" customWidth="1"/>
    <col min="5594" max="5594" width="15.5703125" style="7" customWidth="1"/>
    <col min="5595" max="5595" width="35.85546875" style="7" customWidth="1"/>
    <col min="5596" max="5596" width="8.140625" style="7" customWidth="1"/>
    <col min="5597" max="5597" width="23.140625" style="7" customWidth="1"/>
    <col min="5598" max="5598" width="17.140625" style="7" customWidth="1"/>
    <col min="5599" max="5599" width="25.7109375" style="7" customWidth="1"/>
    <col min="5600" max="5600" width="1.85546875" style="7" customWidth="1"/>
    <col min="5601" max="5846" width="11.42578125" style="7"/>
    <col min="5847" max="5847" width="2" style="7" customWidth="1"/>
    <col min="5848" max="5848" width="11.7109375" style="7" customWidth="1"/>
    <col min="5849" max="5849" width="24.7109375" style="7" customWidth="1"/>
    <col min="5850" max="5850" width="15.5703125" style="7" customWidth="1"/>
    <col min="5851" max="5851" width="35.85546875" style="7" customWidth="1"/>
    <col min="5852" max="5852" width="8.140625" style="7" customWidth="1"/>
    <col min="5853" max="5853" width="23.140625" style="7" customWidth="1"/>
    <col min="5854" max="5854" width="17.140625" style="7" customWidth="1"/>
    <col min="5855" max="5855" width="25.7109375" style="7" customWidth="1"/>
    <col min="5856" max="5856" width="1.85546875" style="7" customWidth="1"/>
    <col min="5857" max="6102" width="11.42578125" style="7"/>
    <col min="6103" max="6103" width="2" style="7" customWidth="1"/>
    <col min="6104" max="6104" width="11.7109375" style="7" customWidth="1"/>
    <col min="6105" max="6105" width="24.7109375" style="7" customWidth="1"/>
    <col min="6106" max="6106" width="15.5703125" style="7" customWidth="1"/>
    <col min="6107" max="6107" width="35.85546875" style="7" customWidth="1"/>
    <col min="6108" max="6108" width="8.140625" style="7" customWidth="1"/>
    <col min="6109" max="6109" width="23.140625" style="7" customWidth="1"/>
    <col min="6110" max="6110" width="17.140625" style="7" customWidth="1"/>
    <col min="6111" max="6111" width="25.7109375" style="7" customWidth="1"/>
    <col min="6112" max="6112" width="1.85546875" style="7" customWidth="1"/>
    <col min="6113" max="6358" width="11.42578125" style="7"/>
    <col min="6359" max="6359" width="2" style="7" customWidth="1"/>
    <col min="6360" max="6360" width="11.7109375" style="7" customWidth="1"/>
    <col min="6361" max="6361" width="24.7109375" style="7" customWidth="1"/>
    <col min="6362" max="6362" width="15.5703125" style="7" customWidth="1"/>
    <col min="6363" max="6363" width="35.85546875" style="7" customWidth="1"/>
    <col min="6364" max="6364" width="8.140625" style="7" customWidth="1"/>
    <col min="6365" max="6365" width="23.140625" style="7" customWidth="1"/>
    <col min="6366" max="6366" width="17.140625" style="7" customWidth="1"/>
    <col min="6367" max="6367" width="25.7109375" style="7" customWidth="1"/>
    <col min="6368" max="6368" width="1.85546875" style="7" customWidth="1"/>
    <col min="6369" max="6614" width="11.42578125" style="7"/>
    <col min="6615" max="6615" width="2" style="7" customWidth="1"/>
    <col min="6616" max="6616" width="11.7109375" style="7" customWidth="1"/>
    <col min="6617" max="6617" width="24.7109375" style="7" customWidth="1"/>
    <col min="6618" max="6618" width="15.5703125" style="7" customWidth="1"/>
    <col min="6619" max="6619" width="35.85546875" style="7" customWidth="1"/>
    <col min="6620" max="6620" width="8.140625" style="7" customWidth="1"/>
    <col min="6621" max="6621" width="23.140625" style="7" customWidth="1"/>
    <col min="6622" max="6622" width="17.140625" style="7" customWidth="1"/>
    <col min="6623" max="6623" width="25.7109375" style="7" customWidth="1"/>
    <col min="6624" max="6624" width="1.85546875" style="7" customWidth="1"/>
    <col min="6625" max="6870" width="11.42578125" style="7"/>
    <col min="6871" max="6871" width="2" style="7" customWidth="1"/>
    <col min="6872" max="6872" width="11.7109375" style="7" customWidth="1"/>
    <col min="6873" max="6873" width="24.7109375" style="7" customWidth="1"/>
    <col min="6874" max="6874" width="15.5703125" style="7" customWidth="1"/>
    <col min="6875" max="6875" width="35.85546875" style="7" customWidth="1"/>
    <col min="6876" max="6876" width="8.140625" style="7" customWidth="1"/>
    <col min="6877" max="6877" width="23.140625" style="7" customWidth="1"/>
    <col min="6878" max="6878" width="17.140625" style="7" customWidth="1"/>
    <col min="6879" max="6879" width="25.7109375" style="7" customWidth="1"/>
    <col min="6880" max="6880" width="1.85546875" style="7" customWidth="1"/>
    <col min="6881" max="7126" width="11.42578125" style="7"/>
    <col min="7127" max="7127" width="2" style="7" customWidth="1"/>
    <col min="7128" max="7128" width="11.7109375" style="7" customWidth="1"/>
    <col min="7129" max="7129" width="24.7109375" style="7" customWidth="1"/>
    <col min="7130" max="7130" width="15.5703125" style="7" customWidth="1"/>
    <col min="7131" max="7131" width="35.85546875" style="7" customWidth="1"/>
    <col min="7132" max="7132" width="8.140625" style="7" customWidth="1"/>
    <col min="7133" max="7133" width="23.140625" style="7" customWidth="1"/>
    <col min="7134" max="7134" width="17.140625" style="7" customWidth="1"/>
    <col min="7135" max="7135" width="25.7109375" style="7" customWidth="1"/>
    <col min="7136" max="7136" width="1.85546875" style="7" customWidth="1"/>
    <col min="7137" max="7382" width="11.42578125" style="7"/>
    <col min="7383" max="7383" width="2" style="7" customWidth="1"/>
    <col min="7384" max="7384" width="11.7109375" style="7" customWidth="1"/>
    <col min="7385" max="7385" width="24.7109375" style="7" customWidth="1"/>
    <col min="7386" max="7386" width="15.5703125" style="7" customWidth="1"/>
    <col min="7387" max="7387" width="35.85546875" style="7" customWidth="1"/>
    <col min="7388" max="7388" width="8.140625" style="7" customWidth="1"/>
    <col min="7389" max="7389" width="23.140625" style="7" customWidth="1"/>
    <col min="7390" max="7390" width="17.140625" style="7" customWidth="1"/>
    <col min="7391" max="7391" width="25.7109375" style="7" customWidth="1"/>
    <col min="7392" max="7392" width="1.85546875" style="7" customWidth="1"/>
    <col min="7393" max="7638" width="11.42578125" style="7"/>
    <col min="7639" max="7639" width="2" style="7" customWidth="1"/>
    <col min="7640" max="7640" width="11.7109375" style="7" customWidth="1"/>
    <col min="7641" max="7641" width="24.7109375" style="7" customWidth="1"/>
    <col min="7642" max="7642" width="15.5703125" style="7" customWidth="1"/>
    <col min="7643" max="7643" width="35.85546875" style="7" customWidth="1"/>
    <col min="7644" max="7644" width="8.140625" style="7" customWidth="1"/>
    <col min="7645" max="7645" width="23.140625" style="7" customWidth="1"/>
    <col min="7646" max="7646" width="17.140625" style="7" customWidth="1"/>
    <col min="7647" max="7647" width="25.7109375" style="7" customWidth="1"/>
    <col min="7648" max="7648" width="1.85546875" style="7" customWidth="1"/>
    <col min="7649" max="7894" width="11.42578125" style="7"/>
    <col min="7895" max="7895" width="2" style="7" customWidth="1"/>
    <col min="7896" max="7896" width="11.7109375" style="7" customWidth="1"/>
    <col min="7897" max="7897" width="24.7109375" style="7" customWidth="1"/>
    <col min="7898" max="7898" width="15.5703125" style="7" customWidth="1"/>
    <col min="7899" max="7899" width="35.85546875" style="7" customWidth="1"/>
    <col min="7900" max="7900" width="8.140625" style="7" customWidth="1"/>
    <col min="7901" max="7901" width="23.140625" style="7" customWidth="1"/>
    <col min="7902" max="7902" width="17.140625" style="7" customWidth="1"/>
    <col min="7903" max="7903" width="25.7109375" style="7" customWidth="1"/>
    <col min="7904" max="7904" width="1.85546875" style="7" customWidth="1"/>
    <col min="7905" max="8150" width="11.42578125" style="7"/>
    <col min="8151" max="8151" width="2" style="7" customWidth="1"/>
    <col min="8152" max="8152" width="11.7109375" style="7" customWidth="1"/>
    <col min="8153" max="8153" width="24.7109375" style="7" customWidth="1"/>
    <col min="8154" max="8154" width="15.5703125" style="7" customWidth="1"/>
    <col min="8155" max="8155" width="35.85546875" style="7" customWidth="1"/>
    <col min="8156" max="8156" width="8.140625" style="7" customWidth="1"/>
    <col min="8157" max="8157" width="23.140625" style="7" customWidth="1"/>
    <col min="8158" max="8158" width="17.140625" style="7" customWidth="1"/>
    <col min="8159" max="8159" width="25.7109375" style="7" customWidth="1"/>
    <col min="8160" max="8160" width="1.85546875" style="7" customWidth="1"/>
    <col min="8161" max="8406" width="11.42578125" style="7"/>
    <col min="8407" max="8407" width="2" style="7" customWidth="1"/>
    <col min="8408" max="8408" width="11.7109375" style="7" customWidth="1"/>
    <col min="8409" max="8409" width="24.7109375" style="7" customWidth="1"/>
    <col min="8410" max="8410" width="15.5703125" style="7" customWidth="1"/>
    <col min="8411" max="8411" width="35.85546875" style="7" customWidth="1"/>
    <col min="8412" max="8412" width="8.140625" style="7" customWidth="1"/>
    <col min="8413" max="8413" width="23.140625" style="7" customWidth="1"/>
    <col min="8414" max="8414" width="17.140625" style="7" customWidth="1"/>
    <col min="8415" max="8415" width="25.7109375" style="7" customWidth="1"/>
    <col min="8416" max="8416" width="1.85546875" style="7" customWidth="1"/>
    <col min="8417" max="8662" width="11.42578125" style="7"/>
    <col min="8663" max="8663" width="2" style="7" customWidth="1"/>
    <col min="8664" max="8664" width="11.7109375" style="7" customWidth="1"/>
    <col min="8665" max="8665" width="24.7109375" style="7" customWidth="1"/>
    <col min="8666" max="8666" width="15.5703125" style="7" customWidth="1"/>
    <col min="8667" max="8667" width="35.85546875" style="7" customWidth="1"/>
    <col min="8668" max="8668" width="8.140625" style="7" customWidth="1"/>
    <col min="8669" max="8669" width="23.140625" style="7" customWidth="1"/>
    <col min="8670" max="8670" width="17.140625" style="7" customWidth="1"/>
    <col min="8671" max="8671" width="25.7109375" style="7" customWidth="1"/>
    <col min="8672" max="8672" width="1.85546875" style="7" customWidth="1"/>
    <col min="8673" max="8918" width="11.42578125" style="7"/>
    <col min="8919" max="8919" width="2" style="7" customWidth="1"/>
    <col min="8920" max="8920" width="11.7109375" style="7" customWidth="1"/>
    <col min="8921" max="8921" width="24.7109375" style="7" customWidth="1"/>
    <col min="8922" max="8922" width="15.5703125" style="7" customWidth="1"/>
    <col min="8923" max="8923" width="35.85546875" style="7" customWidth="1"/>
    <col min="8924" max="8924" width="8.140625" style="7" customWidth="1"/>
    <col min="8925" max="8925" width="23.140625" style="7" customWidth="1"/>
    <col min="8926" max="8926" width="17.140625" style="7" customWidth="1"/>
    <col min="8927" max="8927" width="25.7109375" style="7" customWidth="1"/>
    <col min="8928" max="8928" width="1.85546875" style="7" customWidth="1"/>
    <col min="8929" max="9174" width="11.42578125" style="7"/>
    <col min="9175" max="9175" width="2" style="7" customWidth="1"/>
    <col min="9176" max="9176" width="11.7109375" style="7" customWidth="1"/>
    <col min="9177" max="9177" width="24.7109375" style="7" customWidth="1"/>
    <col min="9178" max="9178" width="15.5703125" style="7" customWidth="1"/>
    <col min="9179" max="9179" width="35.85546875" style="7" customWidth="1"/>
    <col min="9180" max="9180" width="8.140625" style="7" customWidth="1"/>
    <col min="9181" max="9181" width="23.140625" style="7" customWidth="1"/>
    <col min="9182" max="9182" width="17.140625" style="7" customWidth="1"/>
    <col min="9183" max="9183" width="25.7109375" style="7" customWidth="1"/>
    <col min="9184" max="9184" width="1.85546875" style="7" customWidth="1"/>
    <col min="9185" max="9430" width="11.42578125" style="7"/>
    <col min="9431" max="9431" width="2" style="7" customWidth="1"/>
    <col min="9432" max="9432" width="11.7109375" style="7" customWidth="1"/>
    <col min="9433" max="9433" width="24.7109375" style="7" customWidth="1"/>
    <col min="9434" max="9434" width="15.5703125" style="7" customWidth="1"/>
    <col min="9435" max="9435" width="35.85546875" style="7" customWidth="1"/>
    <col min="9436" max="9436" width="8.140625" style="7" customWidth="1"/>
    <col min="9437" max="9437" width="23.140625" style="7" customWidth="1"/>
    <col min="9438" max="9438" width="17.140625" style="7" customWidth="1"/>
    <col min="9439" max="9439" width="25.7109375" style="7" customWidth="1"/>
    <col min="9440" max="9440" width="1.85546875" style="7" customWidth="1"/>
    <col min="9441" max="9686" width="11.42578125" style="7"/>
    <col min="9687" max="9687" width="2" style="7" customWidth="1"/>
    <col min="9688" max="9688" width="11.7109375" style="7" customWidth="1"/>
    <col min="9689" max="9689" width="24.7109375" style="7" customWidth="1"/>
    <col min="9690" max="9690" width="15.5703125" style="7" customWidth="1"/>
    <col min="9691" max="9691" width="35.85546875" style="7" customWidth="1"/>
    <col min="9692" max="9692" width="8.140625" style="7" customWidth="1"/>
    <col min="9693" max="9693" width="23.140625" style="7" customWidth="1"/>
    <col min="9694" max="9694" width="17.140625" style="7" customWidth="1"/>
    <col min="9695" max="9695" width="25.7109375" style="7" customWidth="1"/>
    <col min="9696" max="9696" width="1.85546875" style="7" customWidth="1"/>
    <col min="9697" max="9942" width="11.42578125" style="7"/>
    <col min="9943" max="9943" width="2" style="7" customWidth="1"/>
    <col min="9944" max="9944" width="11.7109375" style="7" customWidth="1"/>
    <col min="9945" max="9945" width="24.7109375" style="7" customWidth="1"/>
    <col min="9946" max="9946" width="15.5703125" style="7" customWidth="1"/>
    <col min="9947" max="9947" width="35.85546875" style="7" customWidth="1"/>
    <col min="9948" max="9948" width="8.140625" style="7" customWidth="1"/>
    <col min="9949" max="9949" width="23.140625" style="7" customWidth="1"/>
    <col min="9950" max="9950" width="17.140625" style="7" customWidth="1"/>
    <col min="9951" max="9951" width="25.7109375" style="7" customWidth="1"/>
    <col min="9952" max="9952" width="1.85546875" style="7" customWidth="1"/>
    <col min="9953" max="10198" width="11.42578125" style="7"/>
    <col min="10199" max="10199" width="2" style="7" customWidth="1"/>
    <col min="10200" max="10200" width="11.7109375" style="7" customWidth="1"/>
    <col min="10201" max="10201" width="24.7109375" style="7" customWidth="1"/>
    <col min="10202" max="10202" width="15.5703125" style="7" customWidth="1"/>
    <col min="10203" max="10203" width="35.85546875" style="7" customWidth="1"/>
    <col min="10204" max="10204" width="8.140625" style="7" customWidth="1"/>
    <col min="10205" max="10205" width="23.140625" style="7" customWidth="1"/>
    <col min="10206" max="10206" width="17.140625" style="7" customWidth="1"/>
    <col min="10207" max="10207" width="25.7109375" style="7" customWidth="1"/>
    <col min="10208" max="10208" width="1.85546875" style="7" customWidth="1"/>
    <col min="10209" max="10454" width="11.42578125" style="7"/>
    <col min="10455" max="10455" width="2" style="7" customWidth="1"/>
    <col min="10456" max="10456" width="11.7109375" style="7" customWidth="1"/>
    <col min="10457" max="10457" width="24.7109375" style="7" customWidth="1"/>
    <col min="10458" max="10458" width="15.5703125" style="7" customWidth="1"/>
    <col min="10459" max="10459" width="35.85546875" style="7" customWidth="1"/>
    <col min="10460" max="10460" width="8.140625" style="7" customWidth="1"/>
    <col min="10461" max="10461" width="23.140625" style="7" customWidth="1"/>
    <col min="10462" max="10462" width="17.140625" style="7" customWidth="1"/>
    <col min="10463" max="10463" width="25.7109375" style="7" customWidth="1"/>
    <col min="10464" max="10464" width="1.85546875" style="7" customWidth="1"/>
    <col min="10465" max="10710" width="11.42578125" style="7"/>
    <col min="10711" max="10711" width="2" style="7" customWidth="1"/>
    <col min="10712" max="10712" width="11.7109375" style="7" customWidth="1"/>
    <col min="10713" max="10713" width="24.7109375" style="7" customWidth="1"/>
    <col min="10714" max="10714" width="15.5703125" style="7" customWidth="1"/>
    <col min="10715" max="10715" width="35.85546875" style="7" customWidth="1"/>
    <col min="10716" max="10716" width="8.140625" style="7" customWidth="1"/>
    <col min="10717" max="10717" width="23.140625" style="7" customWidth="1"/>
    <col min="10718" max="10718" width="17.140625" style="7" customWidth="1"/>
    <col min="10719" max="10719" width="25.7109375" style="7" customWidth="1"/>
    <col min="10720" max="10720" width="1.85546875" style="7" customWidth="1"/>
    <col min="10721" max="10966" width="11.42578125" style="7"/>
    <col min="10967" max="10967" width="2" style="7" customWidth="1"/>
    <col min="10968" max="10968" width="11.7109375" style="7" customWidth="1"/>
    <col min="10969" max="10969" width="24.7109375" style="7" customWidth="1"/>
    <col min="10970" max="10970" width="15.5703125" style="7" customWidth="1"/>
    <col min="10971" max="10971" width="35.85546875" style="7" customWidth="1"/>
    <col min="10972" max="10972" width="8.140625" style="7" customWidth="1"/>
    <col min="10973" max="10973" width="23.140625" style="7" customWidth="1"/>
    <col min="10974" max="10974" width="17.140625" style="7" customWidth="1"/>
    <col min="10975" max="10975" width="25.7109375" style="7" customWidth="1"/>
    <col min="10976" max="10976" width="1.85546875" style="7" customWidth="1"/>
    <col min="10977" max="11222" width="11.42578125" style="7"/>
    <col min="11223" max="11223" width="2" style="7" customWidth="1"/>
    <col min="11224" max="11224" width="11.7109375" style="7" customWidth="1"/>
    <col min="11225" max="11225" width="24.7109375" style="7" customWidth="1"/>
    <col min="11226" max="11226" width="15.5703125" style="7" customWidth="1"/>
    <col min="11227" max="11227" width="35.85546875" style="7" customWidth="1"/>
    <col min="11228" max="11228" width="8.140625" style="7" customWidth="1"/>
    <col min="11229" max="11229" width="23.140625" style="7" customWidth="1"/>
    <col min="11230" max="11230" width="17.140625" style="7" customWidth="1"/>
    <col min="11231" max="11231" width="25.7109375" style="7" customWidth="1"/>
    <col min="11232" max="11232" width="1.85546875" style="7" customWidth="1"/>
    <col min="11233" max="11478" width="11.42578125" style="7"/>
    <col min="11479" max="11479" width="2" style="7" customWidth="1"/>
    <col min="11480" max="11480" width="11.7109375" style="7" customWidth="1"/>
    <col min="11481" max="11481" width="24.7109375" style="7" customWidth="1"/>
    <col min="11482" max="11482" width="15.5703125" style="7" customWidth="1"/>
    <col min="11483" max="11483" width="35.85546875" style="7" customWidth="1"/>
    <col min="11484" max="11484" width="8.140625" style="7" customWidth="1"/>
    <col min="11485" max="11485" width="23.140625" style="7" customWidth="1"/>
    <col min="11486" max="11486" width="17.140625" style="7" customWidth="1"/>
    <col min="11487" max="11487" width="25.7109375" style="7" customWidth="1"/>
    <col min="11488" max="11488" width="1.85546875" style="7" customWidth="1"/>
    <col min="11489" max="11734" width="11.42578125" style="7"/>
    <col min="11735" max="11735" width="2" style="7" customWidth="1"/>
    <col min="11736" max="11736" width="11.7109375" style="7" customWidth="1"/>
    <col min="11737" max="11737" width="24.7109375" style="7" customWidth="1"/>
    <col min="11738" max="11738" width="15.5703125" style="7" customWidth="1"/>
    <col min="11739" max="11739" width="35.85546875" style="7" customWidth="1"/>
    <col min="11740" max="11740" width="8.140625" style="7" customWidth="1"/>
    <col min="11741" max="11741" width="23.140625" style="7" customWidth="1"/>
    <col min="11742" max="11742" width="17.140625" style="7" customWidth="1"/>
    <col min="11743" max="11743" width="25.7109375" style="7" customWidth="1"/>
    <col min="11744" max="11744" width="1.85546875" style="7" customWidth="1"/>
    <col min="11745" max="11990" width="11.42578125" style="7"/>
    <col min="11991" max="11991" width="2" style="7" customWidth="1"/>
    <col min="11992" max="11992" width="11.7109375" style="7" customWidth="1"/>
    <col min="11993" max="11993" width="24.7109375" style="7" customWidth="1"/>
    <col min="11994" max="11994" width="15.5703125" style="7" customWidth="1"/>
    <col min="11995" max="11995" width="35.85546875" style="7" customWidth="1"/>
    <col min="11996" max="11996" width="8.140625" style="7" customWidth="1"/>
    <col min="11997" max="11997" width="23.140625" style="7" customWidth="1"/>
    <col min="11998" max="11998" width="17.140625" style="7" customWidth="1"/>
    <col min="11999" max="11999" width="25.7109375" style="7" customWidth="1"/>
    <col min="12000" max="12000" width="1.85546875" style="7" customWidth="1"/>
    <col min="12001" max="12246" width="11.42578125" style="7"/>
    <col min="12247" max="12247" width="2" style="7" customWidth="1"/>
    <col min="12248" max="12248" width="11.7109375" style="7" customWidth="1"/>
    <col min="12249" max="12249" width="24.7109375" style="7" customWidth="1"/>
    <col min="12250" max="12250" width="15.5703125" style="7" customWidth="1"/>
    <col min="12251" max="12251" width="35.85546875" style="7" customWidth="1"/>
    <col min="12252" max="12252" width="8.140625" style="7" customWidth="1"/>
    <col min="12253" max="12253" width="23.140625" style="7" customWidth="1"/>
    <col min="12254" max="12254" width="17.140625" style="7" customWidth="1"/>
    <col min="12255" max="12255" width="25.7109375" style="7" customWidth="1"/>
    <col min="12256" max="12256" width="1.85546875" style="7" customWidth="1"/>
    <col min="12257" max="12502" width="11.42578125" style="7"/>
    <col min="12503" max="12503" width="2" style="7" customWidth="1"/>
    <col min="12504" max="12504" width="11.7109375" style="7" customWidth="1"/>
    <col min="12505" max="12505" width="24.7109375" style="7" customWidth="1"/>
    <col min="12506" max="12506" width="15.5703125" style="7" customWidth="1"/>
    <col min="12507" max="12507" width="35.85546875" style="7" customWidth="1"/>
    <col min="12508" max="12508" width="8.140625" style="7" customWidth="1"/>
    <col min="12509" max="12509" width="23.140625" style="7" customWidth="1"/>
    <col min="12510" max="12510" width="17.140625" style="7" customWidth="1"/>
    <col min="12511" max="12511" width="25.7109375" style="7" customWidth="1"/>
    <col min="12512" max="12512" width="1.85546875" style="7" customWidth="1"/>
    <col min="12513" max="12758" width="11.42578125" style="7"/>
    <col min="12759" max="12759" width="2" style="7" customWidth="1"/>
    <col min="12760" max="12760" width="11.7109375" style="7" customWidth="1"/>
    <col min="12761" max="12761" width="24.7109375" style="7" customWidth="1"/>
    <col min="12762" max="12762" width="15.5703125" style="7" customWidth="1"/>
    <col min="12763" max="12763" width="35.85546875" style="7" customWidth="1"/>
    <col min="12764" max="12764" width="8.140625" style="7" customWidth="1"/>
    <col min="12765" max="12765" width="23.140625" style="7" customWidth="1"/>
    <col min="12766" max="12766" width="17.140625" style="7" customWidth="1"/>
    <col min="12767" max="12767" width="25.7109375" style="7" customWidth="1"/>
    <col min="12768" max="12768" width="1.85546875" style="7" customWidth="1"/>
    <col min="12769" max="13014" width="11.42578125" style="7"/>
    <col min="13015" max="13015" width="2" style="7" customWidth="1"/>
    <col min="13016" max="13016" width="11.7109375" style="7" customWidth="1"/>
    <col min="13017" max="13017" width="24.7109375" style="7" customWidth="1"/>
    <col min="13018" max="13018" width="15.5703125" style="7" customWidth="1"/>
    <col min="13019" max="13019" width="35.85546875" style="7" customWidth="1"/>
    <col min="13020" max="13020" width="8.140625" style="7" customWidth="1"/>
    <col min="13021" max="13021" width="23.140625" style="7" customWidth="1"/>
    <col min="13022" max="13022" width="17.140625" style="7" customWidth="1"/>
    <col min="13023" max="13023" width="25.7109375" style="7" customWidth="1"/>
    <col min="13024" max="13024" width="1.85546875" style="7" customWidth="1"/>
    <col min="13025" max="13270" width="11.42578125" style="7"/>
    <col min="13271" max="13271" width="2" style="7" customWidth="1"/>
    <col min="13272" max="13272" width="11.7109375" style="7" customWidth="1"/>
    <col min="13273" max="13273" width="24.7109375" style="7" customWidth="1"/>
    <col min="13274" max="13274" width="15.5703125" style="7" customWidth="1"/>
    <col min="13275" max="13275" width="35.85546875" style="7" customWidth="1"/>
    <col min="13276" max="13276" width="8.140625" style="7" customWidth="1"/>
    <col min="13277" max="13277" width="23.140625" style="7" customWidth="1"/>
    <col min="13278" max="13278" width="17.140625" style="7" customWidth="1"/>
    <col min="13279" max="13279" width="25.7109375" style="7" customWidth="1"/>
    <col min="13280" max="13280" width="1.85546875" style="7" customWidth="1"/>
    <col min="13281" max="13526" width="11.42578125" style="7"/>
    <col min="13527" max="13527" width="2" style="7" customWidth="1"/>
    <col min="13528" max="13528" width="11.7109375" style="7" customWidth="1"/>
    <col min="13529" max="13529" width="24.7109375" style="7" customWidth="1"/>
    <col min="13530" max="13530" width="15.5703125" style="7" customWidth="1"/>
    <col min="13531" max="13531" width="35.85546875" style="7" customWidth="1"/>
    <col min="13532" max="13532" width="8.140625" style="7" customWidth="1"/>
    <col min="13533" max="13533" width="23.140625" style="7" customWidth="1"/>
    <col min="13534" max="13534" width="17.140625" style="7" customWidth="1"/>
    <col min="13535" max="13535" width="25.7109375" style="7" customWidth="1"/>
    <col min="13536" max="13536" width="1.85546875" style="7" customWidth="1"/>
    <col min="13537" max="13782" width="11.42578125" style="7"/>
    <col min="13783" max="13783" width="2" style="7" customWidth="1"/>
    <col min="13784" max="13784" width="11.7109375" style="7" customWidth="1"/>
    <col min="13785" max="13785" width="24.7109375" style="7" customWidth="1"/>
    <col min="13786" max="13786" width="15.5703125" style="7" customWidth="1"/>
    <col min="13787" max="13787" width="35.85546875" style="7" customWidth="1"/>
    <col min="13788" max="13788" width="8.140625" style="7" customWidth="1"/>
    <col min="13789" max="13789" width="23.140625" style="7" customWidth="1"/>
    <col min="13790" max="13790" width="17.140625" style="7" customWidth="1"/>
    <col min="13791" max="13791" width="25.7109375" style="7" customWidth="1"/>
    <col min="13792" max="13792" width="1.85546875" style="7" customWidth="1"/>
    <col min="13793" max="14038" width="11.42578125" style="7"/>
    <col min="14039" max="14039" width="2" style="7" customWidth="1"/>
    <col min="14040" max="14040" width="11.7109375" style="7" customWidth="1"/>
    <col min="14041" max="14041" width="24.7109375" style="7" customWidth="1"/>
    <col min="14042" max="14042" width="15.5703125" style="7" customWidth="1"/>
    <col min="14043" max="14043" width="35.85546875" style="7" customWidth="1"/>
    <col min="14044" max="14044" width="8.140625" style="7" customWidth="1"/>
    <col min="14045" max="14045" width="23.140625" style="7" customWidth="1"/>
    <col min="14046" max="14046" width="17.140625" style="7" customWidth="1"/>
    <col min="14047" max="14047" width="25.7109375" style="7" customWidth="1"/>
    <col min="14048" max="14048" width="1.85546875" style="7" customWidth="1"/>
    <col min="14049" max="14294" width="11.42578125" style="7"/>
    <col min="14295" max="14295" width="2" style="7" customWidth="1"/>
    <col min="14296" max="14296" width="11.7109375" style="7" customWidth="1"/>
    <col min="14297" max="14297" width="24.7109375" style="7" customWidth="1"/>
    <col min="14298" max="14298" width="15.5703125" style="7" customWidth="1"/>
    <col min="14299" max="14299" width="35.85546875" style="7" customWidth="1"/>
    <col min="14300" max="14300" width="8.140625" style="7" customWidth="1"/>
    <col min="14301" max="14301" width="23.140625" style="7" customWidth="1"/>
    <col min="14302" max="14302" width="17.140625" style="7" customWidth="1"/>
    <col min="14303" max="14303" width="25.7109375" style="7" customWidth="1"/>
    <col min="14304" max="14304" width="1.85546875" style="7" customWidth="1"/>
    <col min="14305" max="14550" width="11.42578125" style="7"/>
    <col min="14551" max="14551" width="2" style="7" customWidth="1"/>
    <col min="14552" max="14552" width="11.7109375" style="7" customWidth="1"/>
    <col min="14553" max="14553" width="24.7109375" style="7" customWidth="1"/>
    <col min="14554" max="14554" width="15.5703125" style="7" customWidth="1"/>
    <col min="14555" max="14555" width="35.85546875" style="7" customWidth="1"/>
    <col min="14556" max="14556" width="8.140625" style="7" customWidth="1"/>
    <col min="14557" max="14557" width="23.140625" style="7" customWidth="1"/>
    <col min="14558" max="14558" width="17.140625" style="7" customWidth="1"/>
    <col min="14559" max="14559" width="25.7109375" style="7" customWidth="1"/>
    <col min="14560" max="14560" width="1.85546875" style="7" customWidth="1"/>
    <col min="14561" max="14806" width="11.42578125" style="7"/>
    <col min="14807" max="14807" width="2" style="7" customWidth="1"/>
    <col min="14808" max="14808" width="11.7109375" style="7" customWidth="1"/>
    <col min="14809" max="14809" width="24.7109375" style="7" customWidth="1"/>
    <col min="14810" max="14810" width="15.5703125" style="7" customWidth="1"/>
    <col min="14811" max="14811" width="35.85546875" style="7" customWidth="1"/>
    <col min="14812" max="14812" width="8.140625" style="7" customWidth="1"/>
    <col min="14813" max="14813" width="23.140625" style="7" customWidth="1"/>
    <col min="14814" max="14814" width="17.140625" style="7" customWidth="1"/>
    <col min="14815" max="14815" width="25.7109375" style="7" customWidth="1"/>
    <col min="14816" max="14816" width="1.85546875" style="7" customWidth="1"/>
    <col min="14817" max="15062" width="11.42578125" style="7"/>
    <col min="15063" max="15063" width="2" style="7" customWidth="1"/>
    <col min="15064" max="15064" width="11.7109375" style="7" customWidth="1"/>
    <col min="15065" max="15065" width="24.7109375" style="7" customWidth="1"/>
    <col min="15066" max="15066" width="15.5703125" style="7" customWidth="1"/>
    <col min="15067" max="15067" width="35.85546875" style="7" customWidth="1"/>
    <col min="15068" max="15068" width="8.140625" style="7" customWidth="1"/>
    <col min="15069" max="15069" width="23.140625" style="7" customWidth="1"/>
    <col min="15070" max="15070" width="17.140625" style="7" customWidth="1"/>
    <col min="15071" max="15071" width="25.7109375" style="7" customWidth="1"/>
    <col min="15072" max="15072" width="1.85546875" style="7" customWidth="1"/>
    <col min="15073" max="15318" width="11.42578125" style="7"/>
    <col min="15319" max="15319" width="2" style="7" customWidth="1"/>
    <col min="15320" max="15320" width="11.7109375" style="7" customWidth="1"/>
    <col min="15321" max="15321" width="24.7109375" style="7" customWidth="1"/>
    <col min="15322" max="15322" width="15.5703125" style="7" customWidth="1"/>
    <col min="15323" max="15323" width="35.85546875" style="7" customWidth="1"/>
    <col min="15324" max="15324" width="8.140625" style="7" customWidth="1"/>
    <col min="15325" max="15325" width="23.140625" style="7" customWidth="1"/>
    <col min="15326" max="15326" width="17.140625" style="7" customWidth="1"/>
    <col min="15327" max="15327" width="25.7109375" style="7" customWidth="1"/>
    <col min="15328" max="15328" width="1.85546875" style="7" customWidth="1"/>
    <col min="15329" max="15574" width="11.42578125" style="7"/>
    <col min="15575" max="15575" width="2" style="7" customWidth="1"/>
    <col min="15576" max="15576" width="11.7109375" style="7" customWidth="1"/>
    <col min="15577" max="15577" width="24.7109375" style="7" customWidth="1"/>
    <col min="15578" max="15578" width="15.5703125" style="7" customWidth="1"/>
    <col min="15579" max="15579" width="35.85546875" style="7" customWidth="1"/>
    <col min="15580" max="15580" width="8.140625" style="7" customWidth="1"/>
    <col min="15581" max="15581" width="23.140625" style="7" customWidth="1"/>
    <col min="15582" max="15582" width="17.140625" style="7" customWidth="1"/>
    <col min="15583" max="15583" width="25.7109375" style="7" customWidth="1"/>
    <col min="15584" max="15584" width="1.85546875" style="7" customWidth="1"/>
    <col min="15585" max="15830" width="11.42578125" style="7"/>
    <col min="15831" max="15831" width="2" style="7" customWidth="1"/>
    <col min="15832" max="15832" width="11.7109375" style="7" customWidth="1"/>
    <col min="15833" max="15833" width="24.7109375" style="7" customWidth="1"/>
    <col min="15834" max="15834" width="15.5703125" style="7" customWidth="1"/>
    <col min="15835" max="15835" width="35.85546875" style="7" customWidth="1"/>
    <col min="15836" max="15836" width="8.140625" style="7" customWidth="1"/>
    <col min="15837" max="15837" width="23.140625" style="7" customWidth="1"/>
    <col min="15838" max="15838" width="17.140625" style="7" customWidth="1"/>
    <col min="15839" max="15839" width="25.7109375" style="7" customWidth="1"/>
    <col min="15840" max="15840" width="1.85546875" style="7" customWidth="1"/>
    <col min="15841" max="16086" width="11.42578125" style="7"/>
    <col min="16087" max="16087" width="2" style="7" customWidth="1"/>
    <col min="16088" max="16088" width="11.7109375" style="7" customWidth="1"/>
    <col min="16089" max="16089" width="24.7109375" style="7" customWidth="1"/>
    <col min="16090" max="16090" width="15.5703125" style="7" customWidth="1"/>
    <col min="16091" max="16091" width="35.85546875" style="7" customWidth="1"/>
    <col min="16092" max="16092" width="8.140625" style="7" customWidth="1"/>
    <col min="16093" max="16093" width="23.140625" style="7" customWidth="1"/>
    <col min="16094" max="16094" width="17.140625" style="7" customWidth="1"/>
    <col min="16095" max="16095" width="25.7109375" style="7" customWidth="1"/>
    <col min="16096" max="16096" width="1.85546875" style="7" customWidth="1"/>
    <col min="16097" max="16384" width="11.42578125" style="7"/>
  </cols>
  <sheetData>
    <row r="1" spans="2:10" customFormat="1" x14ac:dyDescent="0.3">
      <c r="H1" s="7"/>
    </row>
    <row r="2" spans="2:10" customFormat="1" x14ac:dyDescent="0.3">
      <c r="H2" s="7"/>
    </row>
    <row r="3" spans="2:10" customFormat="1" x14ac:dyDescent="0.3">
      <c r="H3" s="7"/>
    </row>
    <row r="4" spans="2:10" customFormat="1" x14ac:dyDescent="0.3">
      <c r="H4" s="7"/>
    </row>
    <row r="5" spans="2:10" customFormat="1" x14ac:dyDescent="0.3">
      <c r="H5" s="7"/>
    </row>
    <row r="6" spans="2:10" customFormat="1" x14ac:dyDescent="0.3">
      <c r="H6" s="7"/>
    </row>
    <row r="7" spans="2:10" customFormat="1" x14ac:dyDescent="0.3">
      <c r="H7" s="7"/>
    </row>
    <row r="8" spans="2:10" customFormat="1" x14ac:dyDescent="0.3">
      <c r="H8" s="7"/>
    </row>
    <row r="9" spans="2:10" customFormat="1" ht="22.5" x14ac:dyDescent="0.4">
      <c r="B9" s="189" t="s">
        <v>228</v>
      </c>
      <c r="C9" s="189"/>
      <c r="D9" s="189"/>
      <c r="E9" s="189"/>
      <c r="F9" s="189"/>
      <c r="G9" s="189"/>
      <c r="H9" s="36"/>
      <c r="I9" s="36"/>
      <c r="J9" s="36"/>
    </row>
    <row r="10" spans="2:10" customFormat="1" ht="22.5" x14ac:dyDescent="0.4">
      <c r="B10" s="189" t="s">
        <v>0</v>
      </c>
      <c r="C10" s="189"/>
      <c r="D10" s="189"/>
      <c r="E10" s="189"/>
      <c r="F10" s="189"/>
      <c r="G10" s="189"/>
      <c r="H10" s="36"/>
      <c r="I10" s="36"/>
      <c r="J10" s="36"/>
    </row>
    <row r="11" spans="2:10" customFormat="1" ht="22.5" x14ac:dyDescent="0.4">
      <c r="B11" s="189" t="s">
        <v>212</v>
      </c>
      <c r="C11" s="189"/>
      <c r="D11" s="189"/>
      <c r="E11" s="189"/>
      <c r="F11" s="189"/>
      <c r="G11" s="189"/>
      <c r="H11" s="36"/>
      <c r="I11" s="36"/>
      <c r="J11" s="36"/>
    </row>
    <row r="12" spans="2:10" customFormat="1" ht="22.5" x14ac:dyDescent="0.4">
      <c r="B12" s="189" t="s">
        <v>304</v>
      </c>
      <c r="C12" s="189"/>
      <c r="D12" s="189"/>
      <c r="E12" s="189"/>
      <c r="F12" s="189"/>
      <c r="G12" s="189"/>
      <c r="H12" s="36"/>
      <c r="I12" s="36"/>
      <c r="J12" s="36"/>
    </row>
    <row r="13" spans="2:10" ht="17.25" x14ac:dyDescent="0.35">
      <c r="B13" s="53"/>
      <c r="C13" s="53"/>
      <c r="D13" s="53"/>
      <c r="E13" s="53"/>
      <c r="F13" s="53"/>
      <c r="G13" s="53"/>
    </row>
    <row r="14" spans="2:10" ht="17.25" thickBot="1" x14ac:dyDescent="0.35"/>
    <row r="15" spans="2:10" ht="18" thickBot="1" x14ac:dyDescent="0.4">
      <c r="B15" s="54" t="s">
        <v>2</v>
      </c>
      <c r="C15" s="55" t="s">
        <v>204</v>
      </c>
      <c r="D15" s="56" t="s">
        <v>205</v>
      </c>
      <c r="E15" s="56" t="s">
        <v>1</v>
      </c>
      <c r="F15" s="57" t="s">
        <v>206</v>
      </c>
      <c r="G15" s="58" t="s">
        <v>207</v>
      </c>
    </row>
    <row r="16" spans="2:10" ht="34.5" customHeight="1" x14ac:dyDescent="0.3">
      <c r="B16" s="135" t="s">
        <v>5</v>
      </c>
      <c r="C16" s="59">
        <v>41298</v>
      </c>
      <c r="D16" s="144" t="s">
        <v>3</v>
      </c>
      <c r="E16" s="60" t="s">
        <v>4</v>
      </c>
      <c r="F16" s="148">
        <v>54885.4</v>
      </c>
      <c r="G16" s="61"/>
    </row>
    <row r="17" spans="2:7" ht="34.5" customHeight="1" x14ac:dyDescent="0.3">
      <c r="B17" s="62" t="s">
        <v>8</v>
      </c>
      <c r="C17" s="63">
        <v>41410</v>
      </c>
      <c r="D17" s="147" t="s">
        <v>6</v>
      </c>
      <c r="E17" s="64" t="s">
        <v>7</v>
      </c>
      <c r="F17" s="152">
        <v>453295.58</v>
      </c>
      <c r="G17" s="65"/>
    </row>
    <row r="18" spans="2:7" ht="34.5" customHeight="1" x14ac:dyDescent="0.3">
      <c r="B18" s="66" t="s">
        <v>10</v>
      </c>
      <c r="C18" s="67">
        <v>41484</v>
      </c>
      <c r="D18" s="43" t="s">
        <v>9</v>
      </c>
      <c r="E18" s="44" t="s">
        <v>4</v>
      </c>
      <c r="F18" s="68">
        <v>582796.1</v>
      </c>
      <c r="G18" s="65"/>
    </row>
    <row r="19" spans="2:7" ht="34.5" customHeight="1" x14ac:dyDescent="0.3">
      <c r="B19" s="66" t="s">
        <v>12</v>
      </c>
      <c r="C19" s="69">
        <v>41548</v>
      </c>
      <c r="D19" s="43" t="s">
        <v>11</v>
      </c>
      <c r="E19" s="44" t="s">
        <v>4</v>
      </c>
      <c r="F19" s="70">
        <v>130508</v>
      </c>
      <c r="G19" s="65"/>
    </row>
    <row r="20" spans="2:7" ht="34.5" customHeight="1" x14ac:dyDescent="0.3">
      <c r="B20" s="66" t="s">
        <v>14</v>
      </c>
      <c r="C20" s="67">
        <v>41576</v>
      </c>
      <c r="D20" s="43" t="s">
        <v>13</v>
      </c>
      <c r="E20" s="44" t="s">
        <v>4</v>
      </c>
      <c r="F20" s="70">
        <v>175973.4</v>
      </c>
      <c r="G20" s="65"/>
    </row>
    <row r="21" spans="2:7" ht="34.5" customHeight="1" x14ac:dyDescent="0.3">
      <c r="B21" s="66" t="s">
        <v>17</v>
      </c>
      <c r="C21" s="67">
        <v>41729</v>
      </c>
      <c r="D21" s="43" t="s">
        <v>15</v>
      </c>
      <c r="E21" s="44" t="s">
        <v>16</v>
      </c>
      <c r="F21" s="68">
        <v>113073.5</v>
      </c>
      <c r="G21" s="65"/>
    </row>
    <row r="22" spans="2:7" ht="34.5" customHeight="1" x14ac:dyDescent="0.3">
      <c r="B22" s="66" t="s">
        <v>19</v>
      </c>
      <c r="C22" s="67">
        <v>41976</v>
      </c>
      <c r="D22" s="43" t="s">
        <v>18</v>
      </c>
      <c r="E22" s="44" t="s">
        <v>4</v>
      </c>
      <c r="F22" s="70">
        <v>10856</v>
      </c>
      <c r="G22" s="65"/>
    </row>
    <row r="23" spans="2:7" ht="34.5" customHeight="1" x14ac:dyDescent="0.3">
      <c r="B23" s="66" t="s">
        <v>22</v>
      </c>
      <c r="C23" s="67">
        <v>42037</v>
      </c>
      <c r="D23" s="44" t="s">
        <v>20</v>
      </c>
      <c r="E23" s="44" t="s">
        <v>21</v>
      </c>
      <c r="F23" s="68">
        <v>476468.9</v>
      </c>
      <c r="G23" s="65"/>
    </row>
    <row r="24" spans="2:7" ht="34.5" customHeight="1" x14ac:dyDescent="0.3">
      <c r="B24" s="66" t="s">
        <v>24</v>
      </c>
      <c r="C24" s="67">
        <v>42125</v>
      </c>
      <c r="D24" s="43" t="s">
        <v>23</v>
      </c>
      <c r="E24" s="44" t="s">
        <v>4</v>
      </c>
      <c r="F24" s="68">
        <v>595720.64</v>
      </c>
      <c r="G24" s="65"/>
    </row>
    <row r="25" spans="2:7" ht="34.5" customHeight="1" x14ac:dyDescent="0.3">
      <c r="B25" s="66" t="s">
        <v>26</v>
      </c>
      <c r="C25" s="69">
        <v>42208</v>
      </c>
      <c r="D25" s="43" t="s">
        <v>25</v>
      </c>
      <c r="E25" s="44" t="s">
        <v>4</v>
      </c>
      <c r="F25" s="70">
        <v>593000</v>
      </c>
      <c r="G25" s="65"/>
    </row>
    <row r="26" spans="2:7" ht="34.5" customHeight="1" x14ac:dyDescent="0.3">
      <c r="B26" s="66" t="s">
        <v>28</v>
      </c>
      <c r="C26" s="67">
        <v>42248</v>
      </c>
      <c r="D26" s="43" t="s">
        <v>27</v>
      </c>
      <c r="E26" s="44" t="s">
        <v>4</v>
      </c>
      <c r="F26" s="68">
        <v>269394.2</v>
      </c>
      <c r="G26" s="65"/>
    </row>
    <row r="27" spans="2:7" ht="34.5" customHeight="1" x14ac:dyDescent="0.3">
      <c r="B27" s="66" t="s">
        <v>31</v>
      </c>
      <c r="C27" s="67">
        <v>42338</v>
      </c>
      <c r="D27" s="43" t="s">
        <v>29</v>
      </c>
      <c r="E27" s="44" t="s">
        <v>30</v>
      </c>
      <c r="F27" s="71">
        <v>2242000</v>
      </c>
      <c r="G27" s="65"/>
    </row>
    <row r="28" spans="2:7" ht="34.5" customHeight="1" x14ac:dyDescent="0.3">
      <c r="B28" s="66" t="s">
        <v>33</v>
      </c>
      <c r="C28" s="72">
        <v>42353</v>
      </c>
      <c r="D28" s="43" t="s">
        <v>32</v>
      </c>
      <c r="E28" s="64" t="s">
        <v>4</v>
      </c>
      <c r="F28" s="73">
        <v>137352</v>
      </c>
      <c r="G28" s="65"/>
    </row>
    <row r="29" spans="2:7" ht="34.5" customHeight="1" x14ac:dyDescent="0.3">
      <c r="B29" s="66" t="s">
        <v>34</v>
      </c>
      <c r="C29" s="72">
        <v>42356</v>
      </c>
      <c r="D29" s="43" t="s">
        <v>32</v>
      </c>
      <c r="E29" s="64" t="s">
        <v>4</v>
      </c>
      <c r="F29" s="73">
        <v>104430</v>
      </c>
      <c r="G29" s="65"/>
    </row>
    <row r="30" spans="2:7" ht="34.5" customHeight="1" x14ac:dyDescent="0.3">
      <c r="B30" s="66" t="s">
        <v>35</v>
      </c>
      <c r="C30" s="72">
        <v>42360</v>
      </c>
      <c r="D30" s="43" t="s">
        <v>32</v>
      </c>
      <c r="E30" s="64" t="s">
        <v>4</v>
      </c>
      <c r="F30" s="73">
        <v>53996.800000000003</v>
      </c>
      <c r="G30" s="65"/>
    </row>
    <row r="31" spans="2:7" ht="34.5" customHeight="1" x14ac:dyDescent="0.3">
      <c r="B31" s="66" t="s">
        <v>36</v>
      </c>
      <c r="C31" s="72">
        <v>42360</v>
      </c>
      <c r="D31" s="43" t="s">
        <v>32</v>
      </c>
      <c r="E31" s="64" t="s">
        <v>4</v>
      </c>
      <c r="F31" s="73">
        <v>73301.600000000006</v>
      </c>
      <c r="G31" s="65"/>
    </row>
    <row r="32" spans="2:7" ht="34.5" customHeight="1" x14ac:dyDescent="0.3">
      <c r="B32" s="66" t="s">
        <v>37</v>
      </c>
      <c r="C32" s="72">
        <v>42366</v>
      </c>
      <c r="D32" s="43" t="s">
        <v>32</v>
      </c>
      <c r="E32" s="64" t="s">
        <v>4</v>
      </c>
      <c r="F32" s="73">
        <v>8572.7000000000007</v>
      </c>
      <c r="G32" s="65"/>
    </row>
    <row r="33" spans="2:7" ht="34.5" customHeight="1" x14ac:dyDescent="0.3">
      <c r="B33" s="66" t="s">
        <v>41</v>
      </c>
      <c r="C33" s="67">
        <v>42368</v>
      </c>
      <c r="D33" s="44" t="s">
        <v>40</v>
      </c>
      <c r="E33" s="64" t="s">
        <v>4</v>
      </c>
      <c r="F33" s="73">
        <v>87497</v>
      </c>
      <c r="G33" s="65"/>
    </row>
    <row r="34" spans="2:7" ht="34.5" customHeight="1" x14ac:dyDescent="0.3">
      <c r="B34" s="66" t="s">
        <v>38</v>
      </c>
      <c r="C34" s="72">
        <v>42368</v>
      </c>
      <c r="D34" s="43" t="s">
        <v>32</v>
      </c>
      <c r="E34" s="64" t="s">
        <v>4</v>
      </c>
      <c r="F34" s="73">
        <v>18325.400000000001</v>
      </c>
      <c r="G34" s="65"/>
    </row>
    <row r="35" spans="2:7" ht="34.5" customHeight="1" x14ac:dyDescent="0.3">
      <c r="B35" s="66" t="s">
        <v>39</v>
      </c>
      <c r="C35" s="72">
        <v>42368</v>
      </c>
      <c r="D35" s="43" t="s">
        <v>32</v>
      </c>
      <c r="E35" s="64" t="s">
        <v>4</v>
      </c>
      <c r="F35" s="73">
        <v>7198</v>
      </c>
      <c r="G35" s="65"/>
    </row>
    <row r="36" spans="2:7" ht="34.5" customHeight="1" x14ac:dyDescent="0.3">
      <c r="B36" s="66" t="s">
        <v>44</v>
      </c>
      <c r="C36" s="69">
        <v>42401</v>
      </c>
      <c r="D36" s="43" t="s">
        <v>42</v>
      </c>
      <c r="E36" s="64" t="s">
        <v>43</v>
      </c>
      <c r="F36" s="73">
        <v>25000</v>
      </c>
      <c r="G36" s="65"/>
    </row>
    <row r="37" spans="2:7" ht="34.5" customHeight="1" x14ac:dyDescent="0.3">
      <c r="B37" s="66" t="s">
        <v>50</v>
      </c>
      <c r="C37" s="69">
        <v>42409</v>
      </c>
      <c r="D37" s="43" t="s">
        <v>42</v>
      </c>
      <c r="E37" s="44" t="s">
        <v>43</v>
      </c>
      <c r="F37" s="73">
        <v>25000</v>
      </c>
      <c r="G37" s="65"/>
    </row>
    <row r="38" spans="2:7" ht="34.5" customHeight="1" x14ac:dyDescent="0.3">
      <c r="B38" s="66" t="s">
        <v>46</v>
      </c>
      <c r="C38" s="69">
        <v>42409</v>
      </c>
      <c r="D38" s="43" t="s">
        <v>45</v>
      </c>
      <c r="E38" s="44" t="s">
        <v>4</v>
      </c>
      <c r="F38" s="74">
        <v>440871.6</v>
      </c>
      <c r="G38" s="65"/>
    </row>
    <row r="39" spans="2:7" ht="34.5" customHeight="1" x14ac:dyDescent="0.3">
      <c r="B39" s="66" t="s">
        <v>47</v>
      </c>
      <c r="C39" s="69">
        <v>42409</v>
      </c>
      <c r="D39" s="43" t="s">
        <v>45</v>
      </c>
      <c r="E39" s="44" t="s">
        <v>4</v>
      </c>
      <c r="F39" s="74">
        <v>1580049.5</v>
      </c>
      <c r="G39" s="65"/>
    </row>
    <row r="40" spans="2:7" ht="34.5" customHeight="1" x14ac:dyDescent="0.3">
      <c r="B40" s="66" t="s">
        <v>5</v>
      </c>
      <c r="C40" s="69">
        <v>42409</v>
      </c>
      <c r="D40" s="43" t="s">
        <v>45</v>
      </c>
      <c r="E40" s="44" t="s">
        <v>4</v>
      </c>
      <c r="F40" s="74">
        <v>879713.6</v>
      </c>
      <c r="G40" s="65"/>
    </row>
    <row r="41" spans="2:7" ht="34.5" customHeight="1" x14ac:dyDescent="0.3">
      <c r="B41" s="66" t="s">
        <v>48</v>
      </c>
      <c r="C41" s="69">
        <v>42409</v>
      </c>
      <c r="D41" s="43" t="s">
        <v>45</v>
      </c>
      <c r="E41" s="44" t="s">
        <v>4</v>
      </c>
      <c r="F41" s="74">
        <v>355770</v>
      </c>
      <c r="G41" s="65"/>
    </row>
    <row r="42" spans="2:7" ht="34.5" customHeight="1" x14ac:dyDescent="0.3">
      <c r="B42" s="66" t="s">
        <v>49</v>
      </c>
      <c r="C42" s="69">
        <v>42409</v>
      </c>
      <c r="D42" s="43" t="s">
        <v>45</v>
      </c>
      <c r="E42" s="44" t="s">
        <v>4</v>
      </c>
      <c r="F42" s="74">
        <v>323054.5</v>
      </c>
      <c r="G42" s="65"/>
    </row>
    <row r="43" spans="2:7" ht="34.5" customHeight="1" x14ac:dyDescent="0.3">
      <c r="B43" s="66" t="s">
        <v>52</v>
      </c>
      <c r="C43" s="69">
        <v>42410</v>
      </c>
      <c r="D43" s="43" t="s">
        <v>51</v>
      </c>
      <c r="E43" s="44" t="s">
        <v>4</v>
      </c>
      <c r="F43" s="73">
        <v>650850.30000000005</v>
      </c>
      <c r="G43" s="65"/>
    </row>
    <row r="44" spans="2:7" ht="34.5" customHeight="1" x14ac:dyDescent="0.3">
      <c r="B44" s="66" t="s">
        <v>53</v>
      </c>
      <c r="C44" s="69">
        <v>42426</v>
      </c>
      <c r="D44" s="43" t="s">
        <v>45</v>
      </c>
      <c r="E44" s="44" t="s">
        <v>4</v>
      </c>
      <c r="F44" s="74">
        <v>134668.68</v>
      </c>
      <c r="G44" s="65"/>
    </row>
    <row r="45" spans="2:7" ht="34.5" customHeight="1" x14ac:dyDescent="0.3">
      <c r="B45" s="66" t="s">
        <v>54</v>
      </c>
      <c r="C45" s="67">
        <v>42429</v>
      </c>
      <c r="D45" s="44" t="s">
        <v>40</v>
      </c>
      <c r="E45" s="44" t="s">
        <v>4</v>
      </c>
      <c r="F45" s="70">
        <v>69797</v>
      </c>
      <c r="G45" s="65"/>
    </row>
    <row r="46" spans="2:7" ht="34.5" customHeight="1" x14ac:dyDescent="0.3">
      <c r="B46" s="75" t="s">
        <v>56</v>
      </c>
      <c r="C46" s="67">
        <v>42432</v>
      </c>
      <c r="D46" s="43" t="s">
        <v>55</v>
      </c>
      <c r="E46" s="44" t="s">
        <v>4</v>
      </c>
      <c r="F46" s="71">
        <v>1127136</v>
      </c>
      <c r="G46" s="65"/>
    </row>
    <row r="47" spans="2:7" ht="34.5" customHeight="1" x14ac:dyDescent="0.3">
      <c r="B47" s="66" t="s">
        <v>57</v>
      </c>
      <c r="C47" s="69">
        <v>42433</v>
      </c>
      <c r="D47" s="43" t="s">
        <v>45</v>
      </c>
      <c r="E47" s="44" t="s">
        <v>4</v>
      </c>
      <c r="F47" s="74">
        <v>547520</v>
      </c>
      <c r="G47" s="65"/>
    </row>
    <row r="48" spans="2:7" ht="34.5" customHeight="1" x14ac:dyDescent="0.3">
      <c r="B48" s="66" t="s">
        <v>58</v>
      </c>
      <c r="C48" s="69">
        <v>42438</v>
      </c>
      <c r="D48" s="43" t="s">
        <v>45</v>
      </c>
      <c r="E48" s="44" t="s">
        <v>4</v>
      </c>
      <c r="F48" s="74">
        <v>557506.93000000005</v>
      </c>
      <c r="G48" s="65"/>
    </row>
    <row r="49" spans="2:7" ht="34.5" customHeight="1" x14ac:dyDescent="0.3">
      <c r="B49" s="66" t="s">
        <v>59</v>
      </c>
      <c r="C49" s="69">
        <v>42438</v>
      </c>
      <c r="D49" s="43" t="s">
        <v>45</v>
      </c>
      <c r="E49" s="44" t="s">
        <v>4</v>
      </c>
      <c r="F49" s="74">
        <v>609880.05000000005</v>
      </c>
      <c r="G49" s="65"/>
    </row>
    <row r="50" spans="2:7" ht="34.5" customHeight="1" x14ac:dyDescent="0.3">
      <c r="B50" s="66" t="s">
        <v>60</v>
      </c>
      <c r="C50" s="69">
        <v>42438</v>
      </c>
      <c r="D50" s="43" t="s">
        <v>45</v>
      </c>
      <c r="E50" s="44" t="s">
        <v>4</v>
      </c>
      <c r="F50" s="74">
        <v>674665</v>
      </c>
      <c r="G50" s="65"/>
    </row>
    <row r="51" spans="2:7" ht="34.5" customHeight="1" x14ac:dyDescent="0.3">
      <c r="B51" s="66" t="s">
        <v>61</v>
      </c>
      <c r="C51" s="69">
        <v>42438</v>
      </c>
      <c r="D51" s="43" t="s">
        <v>45</v>
      </c>
      <c r="E51" s="44" t="s">
        <v>4</v>
      </c>
      <c r="F51" s="74">
        <v>258502.6</v>
      </c>
      <c r="G51" s="65"/>
    </row>
    <row r="52" spans="2:7" ht="34.5" customHeight="1" x14ac:dyDescent="0.3">
      <c r="B52" s="66" t="s">
        <v>62</v>
      </c>
      <c r="C52" s="69">
        <v>42447</v>
      </c>
      <c r="D52" s="43" t="s">
        <v>45</v>
      </c>
      <c r="E52" s="44" t="s">
        <v>4</v>
      </c>
      <c r="F52" s="74">
        <v>169920</v>
      </c>
      <c r="G52" s="65"/>
    </row>
    <row r="53" spans="2:7" ht="34.5" customHeight="1" x14ac:dyDescent="0.3">
      <c r="B53" s="66" t="s">
        <v>63</v>
      </c>
      <c r="C53" s="69">
        <v>42447</v>
      </c>
      <c r="D53" s="43" t="s">
        <v>45</v>
      </c>
      <c r="E53" s="44" t="s">
        <v>4</v>
      </c>
      <c r="F53" s="74">
        <v>477900</v>
      </c>
      <c r="G53" s="65"/>
    </row>
    <row r="54" spans="2:7" ht="34.5" customHeight="1" x14ac:dyDescent="0.3">
      <c r="B54" s="66" t="s">
        <v>64</v>
      </c>
      <c r="C54" s="69">
        <v>42447</v>
      </c>
      <c r="D54" s="43" t="s">
        <v>45</v>
      </c>
      <c r="E54" s="44" t="s">
        <v>4</v>
      </c>
      <c r="F54" s="74">
        <v>226206</v>
      </c>
      <c r="G54" s="65"/>
    </row>
    <row r="55" spans="2:7" ht="34.5" customHeight="1" x14ac:dyDescent="0.3">
      <c r="B55" s="66" t="s">
        <v>65</v>
      </c>
      <c r="C55" s="69">
        <v>42447</v>
      </c>
      <c r="D55" s="43" t="s">
        <v>45</v>
      </c>
      <c r="E55" s="44" t="s">
        <v>4</v>
      </c>
      <c r="F55" s="74">
        <v>854314.10100000002</v>
      </c>
      <c r="G55" s="65"/>
    </row>
    <row r="56" spans="2:7" ht="34.5" customHeight="1" x14ac:dyDescent="0.3">
      <c r="B56" s="66" t="s">
        <v>66</v>
      </c>
      <c r="C56" s="69">
        <v>42447</v>
      </c>
      <c r="D56" s="43" t="s">
        <v>45</v>
      </c>
      <c r="E56" s="44" t="s">
        <v>4</v>
      </c>
      <c r="F56" s="74">
        <v>571592</v>
      </c>
      <c r="G56" s="65"/>
    </row>
    <row r="57" spans="2:7" ht="34.5" customHeight="1" x14ac:dyDescent="0.3">
      <c r="B57" s="66" t="s">
        <v>67</v>
      </c>
      <c r="C57" s="69">
        <v>42447</v>
      </c>
      <c r="D57" s="43" t="s">
        <v>45</v>
      </c>
      <c r="E57" s="44" t="s">
        <v>4</v>
      </c>
      <c r="F57" s="74">
        <v>697380</v>
      </c>
      <c r="G57" s="65"/>
    </row>
    <row r="58" spans="2:7" ht="34.5" customHeight="1" x14ac:dyDescent="0.3">
      <c r="B58" s="66" t="s">
        <v>68</v>
      </c>
      <c r="C58" s="69">
        <v>42464</v>
      </c>
      <c r="D58" s="43" t="s">
        <v>45</v>
      </c>
      <c r="E58" s="44" t="s">
        <v>4</v>
      </c>
      <c r="F58" s="74">
        <v>414640.2</v>
      </c>
      <c r="G58" s="65"/>
    </row>
    <row r="59" spans="2:7" ht="34.5" customHeight="1" x14ac:dyDescent="0.3">
      <c r="B59" s="66" t="s">
        <v>69</v>
      </c>
      <c r="C59" s="69">
        <v>42474</v>
      </c>
      <c r="D59" s="43" t="s">
        <v>45</v>
      </c>
      <c r="E59" s="44" t="s">
        <v>4</v>
      </c>
      <c r="F59" s="76">
        <v>114679.48</v>
      </c>
      <c r="G59" s="65"/>
    </row>
    <row r="60" spans="2:7" ht="34.5" customHeight="1" x14ac:dyDescent="0.3">
      <c r="B60" s="66" t="s">
        <v>70</v>
      </c>
      <c r="C60" s="69">
        <v>42490</v>
      </c>
      <c r="D60" s="43" t="s">
        <v>45</v>
      </c>
      <c r="E60" s="44" t="s">
        <v>4</v>
      </c>
      <c r="F60" s="74">
        <v>1017750</v>
      </c>
      <c r="G60" s="65"/>
    </row>
    <row r="61" spans="2:7" ht="34.5" customHeight="1" x14ac:dyDescent="0.3">
      <c r="B61" s="66" t="s">
        <v>71</v>
      </c>
      <c r="C61" s="69">
        <v>42494</v>
      </c>
      <c r="D61" s="43" t="s">
        <v>45</v>
      </c>
      <c r="E61" s="44" t="s">
        <v>4</v>
      </c>
      <c r="F61" s="74">
        <v>142780</v>
      </c>
      <c r="G61" s="65"/>
    </row>
    <row r="62" spans="2:7" ht="34.5" customHeight="1" x14ac:dyDescent="0.3">
      <c r="B62" s="66" t="s">
        <v>72</v>
      </c>
      <c r="C62" s="69">
        <v>42494</v>
      </c>
      <c r="D62" s="43" t="s">
        <v>45</v>
      </c>
      <c r="E62" s="44" t="s">
        <v>4</v>
      </c>
      <c r="F62" s="74">
        <v>589882</v>
      </c>
      <c r="G62" s="65"/>
    </row>
    <row r="63" spans="2:7" ht="34.5" customHeight="1" x14ac:dyDescent="0.3">
      <c r="B63" s="66" t="s">
        <v>73</v>
      </c>
      <c r="C63" s="69">
        <v>42494</v>
      </c>
      <c r="D63" s="43" t="s">
        <v>45</v>
      </c>
      <c r="E63" s="44" t="s">
        <v>4</v>
      </c>
      <c r="F63" s="74">
        <v>589882</v>
      </c>
      <c r="G63" s="65"/>
    </row>
    <row r="64" spans="2:7" ht="34.5" customHeight="1" x14ac:dyDescent="0.3">
      <c r="B64" s="66" t="s">
        <v>74</v>
      </c>
      <c r="C64" s="69">
        <v>42494</v>
      </c>
      <c r="D64" s="43" t="s">
        <v>45</v>
      </c>
      <c r="E64" s="44" t="s">
        <v>4</v>
      </c>
      <c r="F64" s="74">
        <v>1179764</v>
      </c>
      <c r="G64" s="65"/>
    </row>
    <row r="65" spans="2:7" ht="34.5" customHeight="1" x14ac:dyDescent="0.3">
      <c r="B65" s="66" t="s">
        <v>77</v>
      </c>
      <c r="C65" s="69">
        <v>42557</v>
      </c>
      <c r="D65" s="43" t="s">
        <v>75</v>
      </c>
      <c r="E65" s="44" t="s">
        <v>76</v>
      </c>
      <c r="F65" s="73">
        <v>8711.57</v>
      </c>
      <c r="G65" s="65"/>
    </row>
    <row r="66" spans="2:7" ht="34.5" customHeight="1" x14ac:dyDescent="0.3">
      <c r="B66" s="66" t="s">
        <v>79</v>
      </c>
      <c r="C66" s="69">
        <v>42582</v>
      </c>
      <c r="D66" s="43" t="s">
        <v>78</v>
      </c>
      <c r="E66" s="44" t="s">
        <v>21</v>
      </c>
      <c r="F66" s="70">
        <v>720272</v>
      </c>
      <c r="G66" s="65"/>
    </row>
    <row r="67" spans="2:7" ht="34.5" customHeight="1" x14ac:dyDescent="0.3">
      <c r="B67" s="66" t="s">
        <v>80</v>
      </c>
      <c r="C67" s="69">
        <v>42585</v>
      </c>
      <c r="D67" s="43" t="s">
        <v>45</v>
      </c>
      <c r="E67" s="44" t="s">
        <v>4</v>
      </c>
      <c r="F67" s="74">
        <v>295000</v>
      </c>
      <c r="G67" s="65"/>
    </row>
    <row r="68" spans="2:7" ht="34.5" customHeight="1" x14ac:dyDescent="0.3">
      <c r="B68" s="66" t="s">
        <v>81</v>
      </c>
      <c r="C68" s="69">
        <v>42608</v>
      </c>
      <c r="D68" s="43" t="s">
        <v>45</v>
      </c>
      <c r="E68" s="44" t="s">
        <v>4</v>
      </c>
      <c r="F68" s="74">
        <v>141835.98000000001</v>
      </c>
      <c r="G68" s="65"/>
    </row>
    <row r="69" spans="2:7" ht="34.5" customHeight="1" x14ac:dyDescent="0.3">
      <c r="B69" s="66" t="s">
        <v>83</v>
      </c>
      <c r="C69" s="67">
        <v>42633</v>
      </c>
      <c r="D69" s="43" t="s">
        <v>82</v>
      </c>
      <c r="E69" s="44" t="s">
        <v>4</v>
      </c>
      <c r="F69" s="71">
        <v>306800</v>
      </c>
      <c r="G69" s="65"/>
    </row>
    <row r="70" spans="2:7" ht="34.5" customHeight="1" x14ac:dyDescent="0.3">
      <c r="B70" s="66" t="s">
        <v>84</v>
      </c>
      <c r="C70" s="69">
        <v>42641</v>
      </c>
      <c r="D70" s="43" t="s">
        <v>45</v>
      </c>
      <c r="E70" s="44" t="s">
        <v>4</v>
      </c>
      <c r="F70" s="74">
        <v>76772.44</v>
      </c>
      <c r="G70" s="65"/>
    </row>
    <row r="71" spans="2:7" ht="34.5" customHeight="1" x14ac:dyDescent="0.3">
      <c r="B71" s="66" t="s">
        <v>85</v>
      </c>
      <c r="C71" s="69">
        <v>42685</v>
      </c>
      <c r="D71" s="43" t="s">
        <v>45</v>
      </c>
      <c r="E71" s="44" t="s">
        <v>4</v>
      </c>
      <c r="F71" s="74">
        <v>1808268.64</v>
      </c>
      <c r="G71" s="65"/>
    </row>
    <row r="72" spans="2:7" ht="34.5" customHeight="1" x14ac:dyDescent="0.3">
      <c r="B72" s="66" t="s">
        <v>86</v>
      </c>
      <c r="C72" s="67">
        <v>42710</v>
      </c>
      <c r="D72" s="44" t="s">
        <v>40</v>
      </c>
      <c r="E72" s="44" t="s">
        <v>4</v>
      </c>
      <c r="F72" s="73">
        <v>20709</v>
      </c>
      <c r="G72" s="65"/>
    </row>
    <row r="73" spans="2:7" ht="34.5" customHeight="1" x14ac:dyDescent="0.3">
      <c r="B73" s="66" t="s">
        <v>95</v>
      </c>
      <c r="C73" s="69">
        <v>42767</v>
      </c>
      <c r="D73" s="43" t="s">
        <v>45</v>
      </c>
      <c r="E73" s="44" t="s">
        <v>4</v>
      </c>
      <c r="F73" s="74">
        <v>120360</v>
      </c>
      <c r="G73" s="65"/>
    </row>
    <row r="74" spans="2:7" ht="34.5" customHeight="1" x14ac:dyDescent="0.3">
      <c r="B74" s="66" t="s">
        <v>96</v>
      </c>
      <c r="C74" s="69">
        <v>42767</v>
      </c>
      <c r="D74" s="43" t="s">
        <v>45</v>
      </c>
      <c r="E74" s="44" t="s">
        <v>4</v>
      </c>
      <c r="F74" s="74">
        <v>505506.34</v>
      </c>
      <c r="G74" s="65"/>
    </row>
    <row r="75" spans="2:7" ht="34.5" customHeight="1" x14ac:dyDescent="0.3">
      <c r="B75" s="66" t="s">
        <v>97</v>
      </c>
      <c r="C75" s="69">
        <v>42767</v>
      </c>
      <c r="D75" s="43" t="s">
        <v>45</v>
      </c>
      <c r="E75" s="44" t="s">
        <v>4</v>
      </c>
      <c r="F75" s="74">
        <v>505506.34</v>
      </c>
      <c r="G75" s="65"/>
    </row>
    <row r="76" spans="2:7" ht="34.5" customHeight="1" x14ac:dyDescent="0.3">
      <c r="B76" s="66" t="s">
        <v>89</v>
      </c>
      <c r="C76" s="69">
        <v>42767</v>
      </c>
      <c r="D76" s="43" t="s">
        <v>45</v>
      </c>
      <c r="E76" s="44" t="s">
        <v>4</v>
      </c>
      <c r="F76" s="74">
        <v>246557.46</v>
      </c>
      <c r="G76" s="65"/>
    </row>
    <row r="77" spans="2:7" ht="34.5" customHeight="1" x14ac:dyDescent="0.3">
      <c r="B77" s="66" t="s">
        <v>98</v>
      </c>
      <c r="C77" s="69">
        <v>42767</v>
      </c>
      <c r="D77" s="43" t="s">
        <v>45</v>
      </c>
      <c r="E77" s="44" t="s">
        <v>4</v>
      </c>
      <c r="F77" s="74">
        <v>580554.34</v>
      </c>
      <c r="G77" s="65"/>
    </row>
    <row r="78" spans="2:7" ht="34.5" customHeight="1" x14ac:dyDescent="0.3">
      <c r="B78" s="66" t="s">
        <v>91</v>
      </c>
      <c r="C78" s="69">
        <v>42767</v>
      </c>
      <c r="D78" s="43" t="s">
        <v>45</v>
      </c>
      <c r="E78" s="44" t="s">
        <v>4</v>
      </c>
      <c r="F78" s="74">
        <v>286740</v>
      </c>
      <c r="G78" s="65"/>
    </row>
    <row r="79" spans="2:7" ht="34.5" customHeight="1" x14ac:dyDescent="0.3">
      <c r="B79" s="66" t="s">
        <v>90</v>
      </c>
      <c r="C79" s="69">
        <v>42767</v>
      </c>
      <c r="D79" s="43" t="s">
        <v>45</v>
      </c>
      <c r="E79" s="44" t="s">
        <v>4</v>
      </c>
      <c r="F79" s="74">
        <v>286740</v>
      </c>
      <c r="G79" s="65"/>
    </row>
    <row r="80" spans="2:7" ht="34.5" customHeight="1" x14ac:dyDescent="0.3">
      <c r="B80" s="136" t="s">
        <v>88</v>
      </c>
      <c r="C80" s="67">
        <v>42767</v>
      </c>
      <c r="D80" s="45" t="s">
        <v>87</v>
      </c>
      <c r="E80" s="44" t="s">
        <v>4</v>
      </c>
      <c r="F80" s="77">
        <v>128030</v>
      </c>
      <c r="G80" s="65"/>
    </row>
    <row r="81" spans="2:7" ht="34.5" customHeight="1" x14ac:dyDescent="0.3">
      <c r="B81" s="136" t="s">
        <v>89</v>
      </c>
      <c r="C81" s="67">
        <v>42767</v>
      </c>
      <c r="D81" s="45" t="s">
        <v>87</v>
      </c>
      <c r="E81" s="44" t="s">
        <v>4</v>
      </c>
      <c r="F81" s="77">
        <v>284616</v>
      </c>
      <c r="G81" s="65"/>
    </row>
    <row r="82" spans="2:7" ht="34.5" customHeight="1" x14ac:dyDescent="0.3">
      <c r="B82" s="136" t="s">
        <v>90</v>
      </c>
      <c r="C82" s="67">
        <v>42767</v>
      </c>
      <c r="D82" s="45" t="s">
        <v>87</v>
      </c>
      <c r="E82" s="44" t="s">
        <v>4</v>
      </c>
      <c r="F82" s="77">
        <v>344324</v>
      </c>
      <c r="G82" s="65"/>
    </row>
    <row r="83" spans="2:7" ht="34.5" customHeight="1" x14ac:dyDescent="0.3">
      <c r="B83" s="136" t="s">
        <v>91</v>
      </c>
      <c r="C83" s="67">
        <v>42767</v>
      </c>
      <c r="D83" s="45" t="s">
        <v>87</v>
      </c>
      <c r="E83" s="44" t="s">
        <v>4</v>
      </c>
      <c r="F83" s="77">
        <v>734375.36</v>
      </c>
      <c r="G83" s="65"/>
    </row>
    <row r="84" spans="2:7" ht="34.5" customHeight="1" x14ac:dyDescent="0.3">
      <c r="B84" s="136" t="s">
        <v>64</v>
      </c>
      <c r="C84" s="67">
        <v>42767</v>
      </c>
      <c r="D84" s="45" t="s">
        <v>87</v>
      </c>
      <c r="E84" s="44" t="s">
        <v>4</v>
      </c>
      <c r="F84" s="77">
        <v>1660679.84</v>
      </c>
      <c r="G84" s="65"/>
    </row>
    <row r="85" spans="2:7" ht="34.5" customHeight="1" x14ac:dyDescent="0.3">
      <c r="B85" s="136" t="s">
        <v>92</v>
      </c>
      <c r="C85" s="67">
        <v>42767</v>
      </c>
      <c r="D85" s="45" t="s">
        <v>87</v>
      </c>
      <c r="E85" s="44" t="s">
        <v>4</v>
      </c>
      <c r="F85" s="77">
        <v>346872.8</v>
      </c>
      <c r="G85" s="65"/>
    </row>
    <row r="86" spans="2:7" ht="34.5" customHeight="1" x14ac:dyDescent="0.3">
      <c r="B86" s="136" t="s">
        <v>80</v>
      </c>
      <c r="C86" s="67">
        <v>42767</v>
      </c>
      <c r="D86" s="45" t="s">
        <v>87</v>
      </c>
      <c r="E86" s="44" t="s">
        <v>4</v>
      </c>
      <c r="F86" s="77">
        <v>346872.8</v>
      </c>
      <c r="G86" s="65"/>
    </row>
    <row r="87" spans="2:7" ht="34.5" customHeight="1" x14ac:dyDescent="0.3">
      <c r="B87" s="136" t="s">
        <v>81</v>
      </c>
      <c r="C87" s="67">
        <v>42767</v>
      </c>
      <c r="D87" s="45" t="s">
        <v>87</v>
      </c>
      <c r="E87" s="44" t="s">
        <v>4</v>
      </c>
      <c r="F87" s="77">
        <v>346872.8</v>
      </c>
      <c r="G87" s="65"/>
    </row>
    <row r="88" spans="2:7" ht="34.5" customHeight="1" x14ac:dyDescent="0.3">
      <c r="B88" s="136" t="s">
        <v>93</v>
      </c>
      <c r="C88" s="67">
        <v>42767</v>
      </c>
      <c r="D88" s="45" t="s">
        <v>87</v>
      </c>
      <c r="E88" s="44" t="s">
        <v>4</v>
      </c>
      <c r="F88" s="77">
        <v>346872.8</v>
      </c>
      <c r="G88" s="65"/>
    </row>
    <row r="89" spans="2:7" ht="34.5" customHeight="1" x14ac:dyDescent="0.3">
      <c r="B89" s="136" t="s">
        <v>94</v>
      </c>
      <c r="C89" s="67">
        <v>42767</v>
      </c>
      <c r="D89" s="45" t="s">
        <v>87</v>
      </c>
      <c r="E89" s="44" t="s">
        <v>4</v>
      </c>
      <c r="F89" s="77">
        <v>346872.8</v>
      </c>
      <c r="G89" s="65"/>
    </row>
    <row r="90" spans="2:7" ht="34.5" customHeight="1" x14ac:dyDescent="0.3">
      <c r="B90" s="136" t="s">
        <v>5</v>
      </c>
      <c r="C90" s="67">
        <v>42767</v>
      </c>
      <c r="D90" s="45" t="s">
        <v>87</v>
      </c>
      <c r="E90" s="44" t="s">
        <v>4</v>
      </c>
      <c r="F90" s="77">
        <v>480365.96</v>
      </c>
      <c r="G90" s="65"/>
    </row>
    <row r="91" spans="2:7" ht="34.5" customHeight="1" x14ac:dyDescent="0.3">
      <c r="B91" s="66" t="s">
        <v>99</v>
      </c>
      <c r="C91" s="67">
        <v>42786</v>
      </c>
      <c r="D91" s="44" t="s">
        <v>40</v>
      </c>
      <c r="E91" s="44" t="s">
        <v>4</v>
      </c>
      <c r="F91" s="73">
        <v>253251.6</v>
      </c>
      <c r="G91" s="65"/>
    </row>
    <row r="92" spans="2:7" ht="34.5" customHeight="1" x14ac:dyDescent="0.3">
      <c r="B92" s="66" t="s">
        <v>100</v>
      </c>
      <c r="C92" s="67">
        <v>42786</v>
      </c>
      <c r="D92" s="44" t="s">
        <v>40</v>
      </c>
      <c r="E92" s="44" t="s">
        <v>4</v>
      </c>
      <c r="F92" s="73">
        <v>86022</v>
      </c>
      <c r="G92" s="65"/>
    </row>
    <row r="93" spans="2:7" ht="34.5" customHeight="1" x14ac:dyDescent="0.3">
      <c r="B93" s="66" t="s">
        <v>101</v>
      </c>
      <c r="C93" s="67">
        <v>42786</v>
      </c>
      <c r="D93" s="44" t="s">
        <v>40</v>
      </c>
      <c r="E93" s="44" t="s">
        <v>4</v>
      </c>
      <c r="F93" s="73">
        <v>111510</v>
      </c>
      <c r="G93" s="65"/>
    </row>
    <row r="94" spans="2:7" ht="34.5" customHeight="1" x14ac:dyDescent="0.3">
      <c r="B94" s="66" t="s">
        <v>102</v>
      </c>
      <c r="C94" s="67">
        <v>42786</v>
      </c>
      <c r="D94" s="44" t="s">
        <v>40</v>
      </c>
      <c r="E94" s="44" t="s">
        <v>4</v>
      </c>
      <c r="F94" s="73">
        <v>149860</v>
      </c>
      <c r="G94" s="65"/>
    </row>
    <row r="95" spans="2:7" ht="34.5" customHeight="1" x14ac:dyDescent="0.3">
      <c r="B95" s="66" t="s">
        <v>103</v>
      </c>
      <c r="C95" s="67">
        <v>42786</v>
      </c>
      <c r="D95" s="44" t="s">
        <v>40</v>
      </c>
      <c r="E95" s="44" t="s">
        <v>4</v>
      </c>
      <c r="F95" s="73">
        <v>111510</v>
      </c>
      <c r="G95" s="65"/>
    </row>
    <row r="96" spans="2:7" ht="34.5" customHeight="1" x14ac:dyDescent="0.3">
      <c r="B96" s="66" t="s">
        <v>104</v>
      </c>
      <c r="C96" s="69">
        <v>42787</v>
      </c>
      <c r="D96" s="43" t="s">
        <v>45</v>
      </c>
      <c r="E96" s="44" t="s">
        <v>4</v>
      </c>
      <c r="F96" s="74">
        <v>25370</v>
      </c>
      <c r="G96" s="65"/>
    </row>
    <row r="97" spans="2:7" ht="34.5" customHeight="1" x14ac:dyDescent="0.3">
      <c r="B97" s="66" t="s">
        <v>88</v>
      </c>
      <c r="C97" s="69">
        <v>42811</v>
      </c>
      <c r="D97" s="43" t="s">
        <v>45</v>
      </c>
      <c r="E97" s="44" t="s">
        <v>4</v>
      </c>
      <c r="F97" s="74">
        <v>339840</v>
      </c>
      <c r="G97" s="65"/>
    </row>
    <row r="98" spans="2:7" ht="34.5" customHeight="1" x14ac:dyDescent="0.3">
      <c r="B98" s="78" t="s">
        <v>107</v>
      </c>
      <c r="C98" s="67">
        <v>42825</v>
      </c>
      <c r="D98" s="45" t="s">
        <v>105</v>
      </c>
      <c r="E98" s="44" t="s">
        <v>106</v>
      </c>
      <c r="F98" s="77">
        <v>57500</v>
      </c>
      <c r="G98" s="65"/>
    </row>
    <row r="99" spans="2:7" ht="34.5" customHeight="1" x14ac:dyDescent="0.3">
      <c r="B99" s="78" t="s">
        <v>108</v>
      </c>
      <c r="C99" s="67">
        <v>42825</v>
      </c>
      <c r="D99" s="45" t="s">
        <v>105</v>
      </c>
      <c r="E99" s="44" t="s">
        <v>106</v>
      </c>
      <c r="F99" s="77">
        <v>152500</v>
      </c>
      <c r="G99" s="65"/>
    </row>
    <row r="100" spans="2:7" ht="34.5" customHeight="1" x14ac:dyDescent="0.3">
      <c r="B100" s="78" t="s">
        <v>31</v>
      </c>
      <c r="C100" s="67">
        <v>42825</v>
      </c>
      <c r="D100" s="45" t="s">
        <v>105</v>
      </c>
      <c r="E100" s="44" t="s">
        <v>106</v>
      </c>
      <c r="F100" s="77">
        <v>52500</v>
      </c>
      <c r="G100" s="65"/>
    </row>
    <row r="101" spans="2:7" ht="34.5" customHeight="1" x14ac:dyDescent="0.3">
      <c r="B101" s="78" t="s">
        <v>111</v>
      </c>
      <c r="C101" s="69">
        <v>42842</v>
      </c>
      <c r="D101" s="45" t="s">
        <v>109</v>
      </c>
      <c r="E101" s="44" t="s">
        <v>110</v>
      </c>
      <c r="F101" s="79">
        <v>64310</v>
      </c>
      <c r="G101" s="65"/>
    </row>
    <row r="102" spans="2:7" ht="34.5" customHeight="1" x14ac:dyDescent="0.3">
      <c r="B102" s="66" t="s">
        <v>113</v>
      </c>
      <c r="C102" s="69">
        <v>42880</v>
      </c>
      <c r="D102" s="43" t="s">
        <v>112</v>
      </c>
      <c r="E102" s="44" t="s">
        <v>4</v>
      </c>
      <c r="F102" s="73">
        <v>49850.28</v>
      </c>
      <c r="G102" s="65"/>
    </row>
    <row r="103" spans="2:7" ht="34.5" customHeight="1" x14ac:dyDescent="0.3">
      <c r="B103" s="66" t="s">
        <v>114</v>
      </c>
      <c r="C103" s="69">
        <v>42887</v>
      </c>
      <c r="D103" s="43" t="s">
        <v>45</v>
      </c>
      <c r="E103" s="44" t="s">
        <v>4</v>
      </c>
      <c r="F103" s="74">
        <v>543030.34</v>
      </c>
      <c r="G103" s="65"/>
    </row>
    <row r="104" spans="2:7" ht="34.5" customHeight="1" x14ac:dyDescent="0.3">
      <c r="B104" s="66" t="s">
        <v>92</v>
      </c>
      <c r="C104" s="69">
        <v>42887</v>
      </c>
      <c r="D104" s="43" t="s">
        <v>45</v>
      </c>
      <c r="E104" s="44" t="s">
        <v>4</v>
      </c>
      <c r="F104" s="74">
        <v>246557.46</v>
      </c>
      <c r="G104" s="65"/>
    </row>
    <row r="105" spans="2:7" ht="34.5" customHeight="1" x14ac:dyDescent="0.3">
      <c r="B105" s="66" t="s">
        <v>117</v>
      </c>
      <c r="C105" s="67">
        <v>42909</v>
      </c>
      <c r="D105" s="46" t="s">
        <v>115</v>
      </c>
      <c r="E105" s="44" t="s">
        <v>116</v>
      </c>
      <c r="F105" s="71">
        <v>184080</v>
      </c>
      <c r="G105" s="65"/>
    </row>
    <row r="106" spans="2:7" ht="34.5" customHeight="1" x14ac:dyDescent="0.3">
      <c r="B106" s="66" t="s">
        <v>120</v>
      </c>
      <c r="C106" s="67">
        <v>43011</v>
      </c>
      <c r="D106" s="44" t="s">
        <v>118</v>
      </c>
      <c r="E106" s="44" t="s">
        <v>119</v>
      </c>
      <c r="F106" s="71">
        <v>70800</v>
      </c>
      <c r="G106" s="65"/>
    </row>
    <row r="107" spans="2:7" ht="34.5" customHeight="1" x14ac:dyDescent="0.3">
      <c r="B107" s="66" t="s">
        <v>122</v>
      </c>
      <c r="C107" s="67">
        <v>43040</v>
      </c>
      <c r="D107" s="43" t="s">
        <v>121</v>
      </c>
      <c r="E107" s="44" t="s">
        <v>116</v>
      </c>
      <c r="F107" s="71">
        <v>116820</v>
      </c>
      <c r="G107" s="65"/>
    </row>
    <row r="108" spans="2:7" ht="34.5" customHeight="1" x14ac:dyDescent="0.3">
      <c r="B108" s="66" t="s">
        <v>123</v>
      </c>
      <c r="C108" s="67">
        <v>43059</v>
      </c>
      <c r="D108" s="43" t="s">
        <v>121</v>
      </c>
      <c r="E108" s="44" t="s">
        <v>116</v>
      </c>
      <c r="F108" s="71">
        <v>116820</v>
      </c>
      <c r="G108" s="65"/>
    </row>
    <row r="109" spans="2:7" ht="34.5" customHeight="1" x14ac:dyDescent="0.3">
      <c r="B109" s="66" t="s">
        <v>124</v>
      </c>
      <c r="C109" s="67">
        <v>43059</v>
      </c>
      <c r="D109" s="43" t="s">
        <v>121</v>
      </c>
      <c r="E109" s="44" t="s">
        <v>116</v>
      </c>
      <c r="F109" s="71">
        <v>77880</v>
      </c>
      <c r="G109" s="65"/>
    </row>
    <row r="110" spans="2:7" ht="34.5" customHeight="1" x14ac:dyDescent="0.3">
      <c r="B110" s="78" t="s">
        <v>127</v>
      </c>
      <c r="C110" s="67">
        <v>43066</v>
      </c>
      <c r="D110" s="45" t="s">
        <v>125</v>
      </c>
      <c r="E110" s="49" t="s">
        <v>126</v>
      </c>
      <c r="F110" s="80">
        <v>851236.07</v>
      </c>
      <c r="G110" s="65"/>
    </row>
    <row r="111" spans="2:7" ht="34.5" customHeight="1" x14ac:dyDescent="0.3">
      <c r="B111" s="78" t="s">
        <v>129</v>
      </c>
      <c r="C111" s="69">
        <v>43070</v>
      </c>
      <c r="D111" s="45" t="s">
        <v>128</v>
      </c>
      <c r="E111" s="44" t="s">
        <v>4</v>
      </c>
      <c r="F111" s="79">
        <v>135600.15</v>
      </c>
      <c r="G111" s="65"/>
    </row>
    <row r="112" spans="2:7" ht="34.5" customHeight="1" x14ac:dyDescent="0.3">
      <c r="B112" s="78" t="s">
        <v>47</v>
      </c>
      <c r="C112" s="67">
        <v>43279</v>
      </c>
      <c r="D112" s="45" t="s">
        <v>130</v>
      </c>
      <c r="E112" s="44" t="s">
        <v>30</v>
      </c>
      <c r="F112" s="79">
        <v>118000</v>
      </c>
      <c r="G112" s="65"/>
    </row>
    <row r="113" spans="2:7" ht="34.5" customHeight="1" x14ac:dyDescent="0.3">
      <c r="B113" s="66" t="s">
        <v>132</v>
      </c>
      <c r="C113" s="67">
        <v>43283</v>
      </c>
      <c r="D113" s="44" t="s">
        <v>131</v>
      </c>
      <c r="E113" s="44" t="s">
        <v>4</v>
      </c>
      <c r="F113" s="71">
        <v>600006.40000000002</v>
      </c>
      <c r="G113" s="65"/>
    </row>
    <row r="114" spans="2:7" ht="34.5" customHeight="1" x14ac:dyDescent="0.3">
      <c r="B114" s="66" t="s">
        <v>65</v>
      </c>
      <c r="C114" s="67">
        <v>43296</v>
      </c>
      <c r="D114" s="43" t="s">
        <v>133</v>
      </c>
      <c r="E114" s="44" t="s">
        <v>30</v>
      </c>
      <c r="F114" s="150">
        <v>283200</v>
      </c>
      <c r="G114" s="65"/>
    </row>
    <row r="115" spans="2:7" ht="34.5" customHeight="1" x14ac:dyDescent="0.3">
      <c r="B115" s="66" t="s">
        <v>90</v>
      </c>
      <c r="C115" s="67">
        <v>43418</v>
      </c>
      <c r="D115" s="46" t="s">
        <v>134</v>
      </c>
      <c r="E115" s="44" t="s">
        <v>4</v>
      </c>
      <c r="F115" s="73">
        <v>60333.4</v>
      </c>
      <c r="G115" s="65"/>
    </row>
    <row r="116" spans="2:7" ht="34.5" customHeight="1" x14ac:dyDescent="0.3">
      <c r="B116" s="66" t="s">
        <v>135</v>
      </c>
      <c r="C116" s="69">
        <v>43431</v>
      </c>
      <c r="D116" s="46" t="s">
        <v>134</v>
      </c>
      <c r="E116" s="44" t="s">
        <v>4</v>
      </c>
      <c r="F116" s="73">
        <v>50976</v>
      </c>
      <c r="G116" s="65"/>
    </row>
    <row r="117" spans="2:7" ht="34.5" customHeight="1" x14ac:dyDescent="0.3">
      <c r="B117" s="136" t="s">
        <v>57</v>
      </c>
      <c r="C117" s="143">
        <v>43451</v>
      </c>
      <c r="D117" s="47" t="s">
        <v>136</v>
      </c>
      <c r="E117" s="44" t="s">
        <v>43</v>
      </c>
      <c r="F117" s="77">
        <v>47200</v>
      </c>
      <c r="G117" s="65"/>
    </row>
    <row r="118" spans="2:7" ht="34.5" customHeight="1" x14ac:dyDescent="0.3">
      <c r="B118" s="66" t="s">
        <v>138</v>
      </c>
      <c r="C118" s="69">
        <v>43465</v>
      </c>
      <c r="D118" s="47" t="s">
        <v>137</v>
      </c>
      <c r="E118" s="44" t="s">
        <v>76</v>
      </c>
      <c r="F118" s="70">
        <v>2005.99</v>
      </c>
      <c r="G118" s="65"/>
    </row>
    <row r="119" spans="2:7" ht="34.5" customHeight="1" x14ac:dyDescent="0.3">
      <c r="B119" s="66" t="s">
        <v>140</v>
      </c>
      <c r="C119" s="69">
        <v>43474</v>
      </c>
      <c r="D119" s="46" t="s">
        <v>139</v>
      </c>
      <c r="E119" s="44" t="s">
        <v>110</v>
      </c>
      <c r="F119" s="73">
        <v>15576</v>
      </c>
      <c r="G119" s="65"/>
    </row>
    <row r="120" spans="2:7" ht="34.5" customHeight="1" x14ac:dyDescent="0.3">
      <c r="B120" s="78" t="s">
        <v>67</v>
      </c>
      <c r="C120" s="67">
        <v>43539</v>
      </c>
      <c r="D120" s="48" t="s">
        <v>141</v>
      </c>
      <c r="E120" s="44" t="s">
        <v>142</v>
      </c>
      <c r="F120" s="77">
        <v>48915.75</v>
      </c>
      <c r="G120" s="65"/>
    </row>
    <row r="121" spans="2:7" ht="34.5" customHeight="1" x14ac:dyDescent="0.3">
      <c r="B121" s="78" t="s">
        <v>72</v>
      </c>
      <c r="C121" s="67">
        <v>43539</v>
      </c>
      <c r="D121" s="48" t="s">
        <v>141</v>
      </c>
      <c r="E121" s="44" t="s">
        <v>142</v>
      </c>
      <c r="F121" s="77">
        <v>2865040.68</v>
      </c>
      <c r="G121" s="65"/>
    </row>
    <row r="122" spans="2:7" ht="34.5" customHeight="1" x14ac:dyDescent="0.3">
      <c r="B122" s="66" t="s">
        <v>96</v>
      </c>
      <c r="C122" s="67">
        <v>43617</v>
      </c>
      <c r="D122" s="46" t="s">
        <v>143</v>
      </c>
      <c r="E122" s="44" t="s">
        <v>4</v>
      </c>
      <c r="F122" s="71">
        <v>145140</v>
      </c>
      <c r="G122" s="65"/>
    </row>
    <row r="123" spans="2:7" ht="34.5" customHeight="1" x14ac:dyDescent="0.3">
      <c r="B123" s="75" t="s">
        <v>64</v>
      </c>
      <c r="C123" s="67">
        <v>43677</v>
      </c>
      <c r="D123" s="48" t="s">
        <v>144</v>
      </c>
      <c r="E123" s="44" t="s">
        <v>145</v>
      </c>
      <c r="F123" s="77">
        <v>10384</v>
      </c>
      <c r="G123" s="65"/>
    </row>
    <row r="124" spans="2:7" ht="34.5" customHeight="1" x14ac:dyDescent="0.3">
      <c r="B124" s="81" t="s">
        <v>151</v>
      </c>
      <c r="C124" s="67">
        <v>43830</v>
      </c>
      <c r="D124" s="44" t="s">
        <v>149</v>
      </c>
      <c r="E124" s="44" t="s">
        <v>150</v>
      </c>
      <c r="F124" s="68">
        <v>175157315.41</v>
      </c>
      <c r="G124" s="65"/>
    </row>
    <row r="125" spans="2:7" ht="34.5" customHeight="1" x14ac:dyDescent="0.3">
      <c r="B125" s="66" t="s">
        <v>148</v>
      </c>
      <c r="C125" s="72">
        <v>43830</v>
      </c>
      <c r="D125" s="43" t="s">
        <v>146</v>
      </c>
      <c r="E125" s="44" t="s">
        <v>147</v>
      </c>
      <c r="F125" s="73">
        <v>600785.19999999995</v>
      </c>
      <c r="G125" s="65"/>
    </row>
    <row r="126" spans="2:7" ht="34.5" customHeight="1" x14ac:dyDescent="0.3">
      <c r="B126" s="75" t="s">
        <v>154</v>
      </c>
      <c r="C126" s="72">
        <v>43847</v>
      </c>
      <c r="D126" s="43" t="s">
        <v>152</v>
      </c>
      <c r="E126" s="44" t="s">
        <v>153</v>
      </c>
      <c r="F126" s="71">
        <v>261960</v>
      </c>
      <c r="G126" s="65"/>
    </row>
    <row r="127" spans="2:7" ht="34.5" customHeight="1" x14ac:dyDescent="0.3">
      <c r="B127" s="66" t="s">
        <v>155</v>
      </c>
      <c r="C127" s="72">
        <v>43878</v>
      </c>
      <c r="D127" s="43" t="s">
        <v>146</v>
      </c>
      <c r="E127" s="44" t="s">
        <v>147</v>
      </c>
      <c r="F127" s="73">
        <v>18880</v>
      </c>
      <c r="G127" s="65"/>
    </row>
    <row r="128" spans="2:7" ht="34.5" customHeight="1" x14ac:dyDescent="0.3">
      <c r="B128" s="139" t="s">
        <v>157</v>
      </c>
      <c r="C128" s="72">
        <v>43951</v>
      </c>
      <c r="D128" s="49" t="s">
        <v>156</v>
      </c>
      <c r="E128" s="44" t="s">
        <v>150</v>
      </c>
      <c r="F128" s="151">
        <v>5436006.8499999996</v>
      </c>
      <c r="G128" s="65"/>
    </row>
    <row r="129" spans="2:7" ht="34.5" customHeight="1" x14ac:dyDescent="0.3">
      <c r="B129" s="81" t="s">
        <v>157</v>
      </c>
      <c r="C129" s="67">
        <v>43952</v>
      </c>
      <c r="D129" s="44" t="s">
        <v>156</v>
      </c>
      <c r="E129" s="44" t="s">
        <v>150</v>
      </c>
      <c r="F129" s="71">
        <v>193055706.66</v>
      </c>
      <c r="G129" s="65"/>
    </row>
    <row r="130" spans="2:7" ht="34.5" customHeight="1" x14ac:dyDescent="0.3">
      <c r="B130" s="78" t="s">
        <v>160</v>
      </c>
      <c r="C130" s="72">
        <v>44009</v>
      </c>
      <c r="D130" s="44" t="s">
        <v>158</v>
      </c>
      <c r="E130" s="44" t="s">
        <v>159</v>
      </c>
      <c r="F130" s="79">
        <v>740013</v>
      </c>
      <c r="G130" s="65"/>
    </row>
    <row r="131" spans="2:7" ht="34.5" customHeight="1" x14ac:dyDescent="0.3">
      <c r="B131" s="81" t="s">
        <v>157</v>
      </c>
      <c r="C131" s="67">
        <v>44012</v>
      </c>
      <c r="D131" s="44" t="s">
        <v>156</v>
      </c>
      <c r="E131" s="44" t="s">
        <v>150</v>
      </c>
      <c r="F131" s="71">
        <v>64800000</v>
      </c>
      <c r="G131" s="65"/>
    </row>
    <row r="132" spans="2:7" ht="34.5" customHeight="1" x14ac:dyDescent="0.3">
      <c r="B132" s="78" t="s">
        <v>162</v>
      </c>
      <c r="C132" s="72">
        <v>44028</v>
      </c>
      <c r="D132" s="45" t="s">
        <v>161</v>
      </c>
      <c r="E132" s="44" t="s">
        <v>106</v>
      </c>
      <c r="F132" s="77">
        <v>70800</v>
      </c>
      <c r="G132" s="65"/>
    </row>
    <row r="133" spans="2:7" ht="34.5" customHeight="1" x14ac:dyDescent="0.3">
      <c r="B133" s="78" t="s">
        <v>165</v>
      </c>
      <c r="C133" s="72">
        <v>44044</v>
      </c>
      <c r="D133" s="45" t="s">
        <v>163</v>
      </c>
      <c r="E133" s="44" t="s">
        <v>164</v>
      </c>
      <c r="F133" s="79">
        <v>1048550</v>
      </c>
      <c r="G133" s="65"/>
    </row>
    <row r="134" spans="2:7" ht="34.5" customHeight="1" x14ac:dyDescent="0.3">
      <c r="B134" s="78" t="s">
        <v>167</v>
      </c>
      <c r="C134" s="82">
        <v>44104</v>
      </c>
      <c r="D134" s="45" t="s">
        <v>166</v>
      </c>
      <c r="E134" s="44" t="s">
        <v>106</v>
      </c>
      <c r="F134" s="73">
        <v>69620</v>
      </c>
      <c r="G134" s="65"/>
    </row>
    <row r="135" spans="2:7" ht="34.5" customHeight="1" x14ac:dyDescent="0.3">
      <c r="B135" s="136" t="s">
        <v>104</v>
      </c>
      <c r="C135" s="72">
        <v>44104</v>
      </c>
      <c r="D135" s="45" t="s">
        <v>168</v>
      </c>
      <c r="E135" s="44" t="s">
        <v>106</v>
      </c>
      <c r="F135" s="77">
        <v>180000</v>
      </c>
      <c r="G135" s="65"/>
    </row>
    <row r="136" spans="2:7" ht="34.5" customHeight="1" x14ac:dyDescent="0.3">
      <c r="B136" s="78" t="s">
        <v>170</v>
      </c>
      <c r="C136" s="72">
        <v>44131</v>
      </c>
      <c r="D136" s="43" t="s">
        <v>169</v>
      </c>
      <c r="E136" s="44" t="s">
        <v>110</v>
      </c>
      <c r="F136" s="71">
        <v>280000</v>
      </c>
      <c r="G136" s="65"/>
    </row>
    <row r="137" spans="2:7" ht="34.5" customHeight="1" x14ac:dyDescent="0.3">
      <c r="B137" s="78" t="s">
        <v>89</v>
      </c>
      <c r="C137" s="140">
        <v>44136</v>
      </c>
      <c r="D137" s="45" t="s">
        <v>171</v>
      </c>
      <c r="E137" s="44" t="s">
        <v>172</v>
      </c>
      <c r="F137" s="73">
        <v>1014603.06</v>
      </c>
      <c r="G137" s="65"/>
    </row>
    <row r="138" spans="2:7" ht="34.5" customHeight="1" x14ac:dyDescent="0.3">
      <c r="B138" s="66" t="s">
        <v>173</v>
      </c>
      <c r="C138" s="72">
        <v>44140</v>
      </c>
      <c r="D138" s="43" t="s">
        <v>143</v>
      </c>
      <c r="E138" s="44" t="s">
        <v>4</v>
      </c>
      <c r="F138" s="71">
        <v>437780</v>
      </c>
      <c r="G138" s="65"/>
    </row>
    <row r="139" spans="2:7" ht="34.5" customHeight="1" x14ac:dyDescent="0.3">
      <c r="B139" s="66">
        <v>749161668</v>
      </c>
      <c r="C139" s="72">
        <v>44166</v>
      </c>
      <c r="D139" s="48" t="s">
        <v>174</v>
      </c>
      <c r="E139" s="44" t="s">
        <v>175</v>
      </c>
      <c r="F139" s="79">
        <v>394242.96</v>
      </c>
      <c r="G139" s="65"/>
    </row>
    <row r="140" spans="2:7" ht="34.5" customHeight="1" x14ac:dyDescent="0.3">
      <c r="B140" s="66">
        <v>750478981</v>
      </c>
      <c r="C140" s="72">
        <v>44166</v>
      </c>
      <c r="D140" s="48" t="s">
        <v>174</v>
      </c>
      <c r="E140" s="44" t="s">
        <v>175</v>
      </c>
      <c r="F140" s="79">
        <v>421513.88</v>
      </c>
      <c r="G140" s="65"/>
    </row>
    <row r="141" spans="2:7" ht="34.5" customHeight="1" x14ac:dyDescent="0.3">
      <c r="B141" s="66">
        <v>754589905</v>
      </c>
      <c r="C141" s="72">
        <v>44166</v>
      </c>
      <c r="D141" s="48" t="s">
        <v>174</v>
      </c>
      <c r="E141" s="44" t="s">
        <v>175</v>
      </c>
      <c r="F141" s="79">
        <v>556850.63</v>
      </c>
      <c r="G141" s="65"/>
    </row>
    <row r="142" spans="2:7" ht="34.5" customHeight="1" x14ac:dyDescent="0.3">
      <c r="B142" s="66">
        <v>758498492</v>
      </c>
      <c r="C142" s="72">
        <v>44166</v>
      </c>
      <c r="D142" s="48" t="s">
        <v>174</v>
      </c>
      <c r="E142" s="44" t="s">
        <v>175</v>
      </c>
      <c r="F142" s="79">
        <v>87182.55</v>
      </c>
      <c r="G142" s="65"/>
    </row>
    <row r="143" spans="2:7" ht="34.5" customHeight="1" x14ac:dyDescent="0.3">
      <c r="B143" s="66">
        <v>758831486</v>
      </c>
      <c r="C143" s="72">
        <v>44166</v>
      </c>
      <c r="D143" s="48" t="s">
        <v>174</v>
      </c>
      <c r="E143" s="44" t="s">
        <v>175</v>
      </c>
      <c r="F143" s="79">
        <v>48327.56</v>
      </c>
      <c r="G143" s="65"/>
    </row>
    <row r="144" spans="2:7" ht="34.5" customHeight="1" x14ac:dyDescent="0.3">
      <c r="B144" s="78">
        <v>759584761</v>
      </c>
      <c r="C144" s="72">
        <v>44166</v>
      </c>
      <c r="D144" s="48" t="s">
        <v>174</v>
      </c>
      <c r="E144" s="44" t="s">
        <v>175</v>
      </c>
      <c r="F144" s="79">
        <v>103017.72</v>
      </c>
      <c r="G144" s="65"/>
    </row>
    <row r="145" spans="2:7" ht="34.5" customHeight="1" x14ac:dyDescent="0.3">
      <c r="B145" s="66">
        <v>767515299</v>
      </c>
      <c r="C145" s="72">
        <v>44166</v>
      </c>
      <c r="D145" s="48" t="s">
        <v>174</v>
      </c>
      <c r="E145" s="44" t="s">
        <v>175</v>
      </c>
      <c r="F145" s="79">
        <v>179248.27</v>
      </c>
      <c r="G145" s="65"/>
    </row>
    <row r="146" spans="2:7" ht="34.5" customHeight="1" x14ac:dyDescent="0.3">
      <c r="B146" s="136" t="s">
        <v>177</v>
      </c>
      <c r="C146" s="143">
        <v>44166</v>
      </c>
      <c r="D146" s="146" t="s">
        <v>176</v>
      </c>
      <c r="E146" s="44" t="s">
        <v>106</v>
      </c>
      <c r="F146" s="71">
        <v>148644.03</v>
      </c>
      <c r="G146" s="65"/>
    </row>
    <row r="147" spans="2:7" ht="34.5" customHeight="1" x14ac:dyDescent="0.3">
      <c r="B147" s="78" t="s">
        <v>57</v>
      </c>
      <c r="C147" s="72">
        <v>44197</v>
      </c>
      <c r="D147" s="48" t="s">
        <v>178</v>
      </c>
      <c r="E147" s="44" t="s">
        <v>4</v>
      </c>
      <c r="F147" s="71">
        <v>23600</v>
      </c>
      <c r="G147" s="65"/>
    </row>
    <row r="148" spans="2:7" ht="34.5" customHeight="1" x14ac:dyDescent="0.3">
      <c r="B148" s="78" t="s">
        <v>47</v>
      </c>
      <c r="C148" s="72">
        <v>44197</v>
      </c>
      <c r="D148" s="48" t="s">
        <v>178</v>
      </c>
      <c r="E148" s="44" t="s">
        <v>4</v>
      </c>
      <c r="F148" s="71">
        <v>1033532.5</v>
      </c>
      <c r="G148" s="65"/>
    </row>
    <row r="149" spans="2:7" ht="34.5" customHeight="1" x14ac:dyDescent="0.3">
      <c r="B149" s="78" t="s">
        <v>47</v>
      </c>
      <c r="C149" s="140">
        <v>44593</v>
      </c>
      <c r="D149" s="46" t="s">
        <v>179</v>
      </c>
      <c r="E149" s="44" t="s">
        <v>180</v>
      </c>
      <c r="F149" s="73">
        <v>766705</v>
      </c>
      <c r="G149" s="65"/>
    </row>
    <row r="150" spans="2:7" ht="34.5" customHeight="1" x14ac:dyDescent="0.3">
      <c r="B150" s="78" t="s">
        <v>92</v>
      </c>
      <c r="C150" s="67">
        <v>44742</v>
      </c>
      <c r="D150" s="48" t="s">
        <v>181</v>
      </c>
      <c r="E150" s="44" t="s">
        <v>182</v>
      </c>
      <c r="F150" s="79">
        <v>616953.21</v>
      </c>
      <c r="G150" s="65"/>
    </row>
    <row r="151" spans="2:7" ht="34.5" customHeight="1" x14ac:dyDescent="0.3">
      <c r="B151" s="75" t="s">
        <v>183</v>
      </c>
      <c r="C151" s="72">
        <v>44770</v>
      </c>
      <c r="D151" s="49" t="s">
        <v>149</v>
      </c>
      <c r="E151" s="44" t="s">
        <v>4</v>
      </c>
      <c r="F151" s="71">
        <v>3354.5</v>
      </c>
      <c r="G151" s="65"/>
    </row>
    <row r="152" spans="2:7" ht="34.5" customHeight="1" x14ac:dyDescent="0.3">
      <c r="B152" s="75" t="s">
        <v>184</v>
      </c>
      <c r="C152" s="72">
        <v>44770</v>
      </c>
      <c r="D152" s="49" t="s">
        <v>149</v>
      </c>
      <c r="E152" s="44" t="s">
        <v>4</v>
      </c>
      <c r="F152" s="71">
        <v>7493.14</v>
      </c>
      <c r="G152" s="65"/>
    </row>
    <row r="153" spans="2:7" ht="34.5" customHeight="1" x14ac:dyDescent="0.3">
      <c r="B153" s="137" t="s">
        <v>187</v>
      </c>
      <c r="C153" s="141">
        <v>45139</v>
      </c>
      <c r="D153" s="43" t="s">
        <v>185</v>
      </c>
      <c r="E153" s="44" t="s">
        <v>186</v>
      </c>
      <c r="F153" s="73">
        <f>+'CUENTA POR PAGAR GLOBAL'!I150</f>
        <v>70137705.24000001</v>
      </c>
      <c r="G153" s="65"/>
    </row>
    <row r="154" spans="2:7" ht="34.5" customHeight="1" x14ac:dyDescent="0.3">
      <c r="B154" s="138" t="s">
        <v>208</v>
      </c>
      <c r="C154" s="142">
        <v>45155</v>
      </c>
      <c r="D154" s="145" t="s">
        <v>209</v>
      </c>
      <c r="E154" s="84" t="s">
        <v>43</v>
      </c>
      <c r="F154" s="149">
        <v>59000</v>
      </c>
      <c r="G154" s="65"/>
    </row>
    <row r="155" spans="2:7" ht="34.5" customHeight="1" x14ac:dyDescent="0.3">
      <c r="B155" s="83" t="s">
        <v>189</v>
      </c>
      <c r="C155" s="72">
        <v>45170</v>
      </c>
      <c r="D155" s="48" t="s">
        <v>188</v>
      </c>
      <c r="E155" s="44" t="s">
        <v>164</v>
      </c>
      <c r="F155" s="71">
        <v>723300</v>
      </c>
      <c r="G155" s="65"/>
    </row>
    <row r="156" spans="2:7" ht="34.5" customHeight="1" x14ac:dyDescent="0.3">
      <c r="B156" s="133" t="s">
        <v>190</v>
      </c>
      <c r="C156" s="85">
        <v>45170</v>
      </c>
      <c r="D156" s="50" t="s">
        <v>188</v>
      </c>
      <c r="E156" s="64" t="s">
        <v>164</v>
      </c>
      <c r="F156" s="86">
        <v>723300</v>
      </c>
      <c r="G156" s="65"/>
    </row>
    <row r="157" spans="2:7" ht="34.5" customHeight="1" x14ac:dyDescent="0.3">
      <c r="B157" s="83" t="s">
        <v>191</v>
      </c>
      <c r="C157" s="72">
        <v>45170</v>
      </c>
      <c r="D157" s="48" t="s">
        <v>188</v>
      </c>
      <c r="E157" s="44" t="s">
        <v>164</v>
      </c>
      <c r="F157" s="71">
        <v>216990</v>
      </c>
      <c r="G157" s="65"/>
    </row>
    <row r="158" spans="2:7" ht="34.5" customHeight="1" x14ac:dyDescent="0.3">
      <c r="B158" s="78" t="s">
        <v>194</v>
      </c>
      <c r="C158" s="72">
        <v>45264</v>
      </c>
      <c r="D158" s="48" t="s">
        <v>192</v>
      </c>
      <c r="E158" s="44" t="s">
        <v>193</v>
      </c>
      <c r="F158" s="71">
        <v>335457.95</v>
      </c>
      <c r="G158" s="65"/>
    </row>
    <row r="159" spans="2:7" ht="34.5" customHeight="1" x14ac:dyDescent="0.3">
      <c r="B159" s="66" t="s">
        <v>62</v>
      </c>
      <c r="C159" s="72">
        <v>45275</v>
      </c>
      <c r="D159" s="46" t="s">
        <v>195</v>
      </c>
      <c r="E159" s="44" t="s">
        <v>4</v>
      </c>
      <c r="F159" s="71">
        <v>64865.58</v>
      </c>
      <c r="G159" s="65"/>
    </row>
    <row r="160" spans="2:7" ht="34.5" customHeight="1" x14ac:dyDescent="0.3">
      <c r="B160" s="66" t="s">
        <v>73</v>
      </c>
      <c r="C160" s="69">
        <v>45280</v>
      </c>
      <c r="D160" s="43" t="s">
        <v>196</v>
      </c>
      <c r="E160" s="44" t="s">
        <v>43</v>
      </c>
      <c r="F160" s="74">
        <v>47200</v>
      </c>
      <c r="G160" s="65"/>
    </row>
    <row r="161" spans="2:7" ht="34.5" customHeight="1" x14ac:dyDescent="0.3">
      <c r="B161" s="91" t="s">
        <v>93</v>
      </c>
      <c r="C161" s="88">
        <v>45289</v>
      </c>
      <c r="D161" s="132" t="s">
        <v>300</v>
      </c>
      <c r="E161" s="51" t="s">
        <v>301</v>
      </c>
      <c r="F161" s="89">
        <v>1499213.94</v>
      </c>
      <c r="G161" s="131"/>
    </row>
    <row r="162" spans="2:7" ht="34.5" customHeight="1" thickBot="1" x14ac:dyDescent="0.35">
      <c r="B162" s="87" t="s">
        <v>241</v>
      </c>
      <c r="C162" s="88">
        <v>45294</v>
      </c>
      <c r="D162" s="51" t="s">
        <v>268</v>
      </c>
      <c r="E162" s="51" t="s">
        <v>236</v>
      </c>
      <c r="F162" s="89">
        <v>1434600</v>
      </c>
      <c r="G162" s="90"/>
    </row>
    <row r="163" spans="2:7" ht="34.5" customHeight="1" thickBot="1" x14ac:dyDescent="0.35">
      <c r="B163" s="87" t="s">
        <v>235</v>
      </c>
      <c r="C163" s="88">
        <v>45294</v>
      </c>
      <c r="D163" s="51" t="s">
        <v>268</v>
      </c>
      <c r="E163" s="51" t="s">
        <v>236</v>
      </c>
      <c r="F163" s="89">
        <v>2391000</v>
      </c>
      <c r="G163" s="90"/>
    </row>
    <row r="164" spans="2:7" ht="34.5" customHeight="1" thickBot="1" x14ac:dyDescent="0.35">
      <c r="B164" s="87" t="s">
        <v>240</v>
      </c>
      <c r="C164" s="88">
        <v>45294</v>
      </c>
      <c r="D164" s="51" t="s">
        <v>267</v>
      </c>
      <c r="E164" s="51" t="s">
        <v>236</v>
      </c>
      <c r="F164" s="89">
        <v>1195500</v>
      </c>
      <c r="G164" s="90"/>
    </row>
    <row r="165" spans="2:7" ht="34.5" customHeight="1" thickBot="1" x14ac:dyDescent="0.35">
      <c r="B165" s="87" t="s">
        <v>242</v>
      </c>
      <c r="C165" s="88">
        <v>45294</v>
      </c>
      <c r="D165" s="51" t="s">
        <v>269</v>
      </c>
      <c r="E165" s="51" t="s">
        <v>236</v>
      </c>
      <c r="F165" s="89">
        <v>2391000</v>
      </c>
      <c r="G165" s="90"/>
    </row>
    <row r="166" spans="2:7" ht="34.5" customHeight="1" thickBot="1" x14ac:dyDescent="0.35">
      <c r="B166" s="91" t="s">
        <v>244</v>
      </c>
      <c r="C166" s="88">
        <v>45295</v>
      </c>
      <c r="D166" s="51" t="s">
        <v>270</v>
      </c>
      <c r="E166" s="51" t="s">
        <v>236</v>
      </c>
      <c r="F166" s="89">
        <v>1673700</v>
      </c>
      <c r="G166" s="90"/>
    </row>
    <row r="167" spans="2:7" ht="34.5" customHeight="1" thickBot="1" x14ac:dyDescent="0.35">
      <c r="B167" s="91" t="s">
        <v>264</v>
      </c>
      <c r="C167" s="88">
        <v>45295</v>
      </c>
      <c r="D167" s="51" t="s">
        <v>274</v>
      </c>
      <c r="E167" s="51" t="s">
        <v>236</v>
      </c>
      <c r="F167" s="89">
        <v>2869200</v>
      </c>
      <c r="G167" s="90"/>
    </row>
    <row r="168" spans="2:7" ht="34.5" customHeight="1" thickBot="1" x14ac:dyDescent="0.35">
      <c r="B168" s="91" t="s">
        <v>239</v>
      </c>
      <c r="C168" s="88">
        <v>45295</v>
      </c>
      <c r="D168" s="51" t="s">
        <v>267</v>
      </c>
      <c r="E168" s="51" t="s">
        <v>236</v>
      </c>
      <c r="F168" s="89">
        <v>2391000</v>
      </c>
      <c r="G168" s="90"/>
    </row>
    <row r="169" spans="2:7" ht="34.5" customHeight="1" thickBot="1" x14ac:dyDescent="0.35">
      <c r="B169" s="91" t="s">
        <v>243</v>
      </c>
      <c r="C169" s="88">
        <v>45295</v>
      </c>
      <c r="D169" s="51" t="s">
        <v>267</v>
      </c>
      <c r="E169" s="51" t="s">
        <v>236</v>
      </c>
      <c r="F169" s="89">
        <v>1554150</v>
      </c>
      <c r="G169" s="90"/>
    </row>
    <row r="170" spans="2:7" ht="34.5" customHeight="1" thickBot="1" x14ac:dyDescent="0.35">
      <c r="B170" s="91" t="s">
        <v>239</v>
      </c>
      <c r="C170" s="88">
        <v>45295</v>
      </c>
      <c r="D170" s="51" t="s">
        <v>267</v>
      </c>
      <c r="E170" s="51" t="s">
        <v>237</v>
      </c>
      <c r="F170" s="89">
        <v>2391000</v>
      </c>
      <c r="G170" s="90"/>
    </row>
    <row r="171" spans="2:7" ht="34.5" customHeight="1" thickBot="1" x14ac:dyDescent="0.35">
      <c r="B171" s="91" t="s">
        <v>265</v>
      </c>
      <c r="C171" s="88">
        <v>45295</v>
      </c>
      <c r="D171" s="51" t="s">
        <v>275</v>
      </c>
      <c r="E171" s="51" t="s">
        <v>238</v>
      </c>
      <c r="F171" s="89">
        <v>2030700</v>
      </c>
      <c r="G171" s="90"/>
    </row>
    <row r="172" spans="2:7" ht="34.5" customHeight="1" thickBot="1" x14ac:dyDescent="0.35">
      <c r="B172" s="91" t="s">
        <v>262</v>
      </c>
      <c r="C172" s="88">
        <v>45296</v>
      </c>
      <c r="D172" s="51" t="s">
        <v>268</v>
      </c>
      <c r="E172" s="51" t="s">
        <v>236</v>
      </c>
      <c r="F172" s="89">
        <v>2391000</v>
      </c>
      <c r="G172" s="90"/>
    </row>
    <row r="173" spans="2:7" ht="34.5" customHeight="1" thickBot="1" x14ac:dyDescent="0.35">
      <c r="B173" s="91" t="s">
        <v>263</v>
      </c>
      <c r="C173" s="88">
        <v>45296</v>
      </c>
      <c r="D173" s="51" t="s">
        <v>268</v>
      </c>
      <c r="E173" s="51" t="s">
        <v>236</v>
      </c>
      <c r="F173" s="89">
        <v>1195500</v>
      </c>
      <c r="G173" s="90"/>
    </row>
    <row r="174" spans="2:7" ht="34.5" customHeight="1" thickBot="1" x14ac:dyDescent="0.35">
      <c r="B174" s="91" t="s">
        <v>245</v>
      </c>
      <c r="C174" s="88">
        <v>45296</v>
      </c>
      <c r="D174" s="51" t="s">
        <v>269</v>
      </c>
      <c r="E174" s="51" t="s">
        <v>236</v>
      </c>
      <c r="F174" s="89">
        <v>2391000</v>
      </c>
      <c r="G174" s="90"/>
    </row>
    <row r="175" spans="2:7" ht="34.5" customHeight="1" thickBot="1" x14ac:dyDescent="0.35">
      <c r="B175" s="91" t="s">
        <v>246</v>
      </c>
      <c r="C175" s="88">
        <v>45299</v>
      </c>
      <c r="D175" s="51" t="s">
        <v>267</v>
      </c>
      <c r="E175" s="51" t="s">
        <v>236</v>
      </c>
      <c r="F175" s="89">
        <v>2391000</v>
      </c>
      <c r="G175" s="90"/>
    </row>
    <row r="176" spans="2:7" ht="34.5" customHeight="1" thickBot="1" x14ac:dyDescent="0.35">
      <c r="B176" s="91" t="s">
        <v>247</v>
      </c>
      <c r="C176" s="88">
        <v>45300</v>
      </c>
      <c r="D176" s="51" t="s">
        <v>268</v>
      </c>
      <c r="E176" s="51" t="s">
        <v>236</v>
      </c>
      <c r="F176" s="89">
        <v>2391000</v>
      </c>
      <c r="G176" s="90"/>
    </row>
    <row r="177" spans="2:9" ht="34.5" customHeight="1" thickBot="1" x14ac:dyDescent="0.35">
      <c r="B177" s="91" t="s">
        <v>256</v>
      </c>
      <c r="C177" s="88">
        <v>45300</v>
      </c>
      <c r="D177" s="51" t="s">
        <v>269</v>
      </c>
      <c r="E177" s="51" t="s">
        <v>236</v>
      </c>
      <c r="F177" s="89">
        <v>2391000</v>
      </c>
      <c r="G177" s="90"/>
    </row>
    <row r="178" spans="2:9" ht="34.5" customHeight="1" thickBot="1" x14ac:dyDescent="0.35">
      <c r="B178" s="91" t="s">
        <v>254</v>
      </c>
      <c r="C178" s="88">
        <v>45303</v>
      </c>
      <c r="D178" s="51" t="s">
        <v>274</v>
      </c>
      <c r="E178" s="51" t="s">
        <v>236</v>
      </c>
      <c r="F178" s="89">
        <v>2391000</v>
      </c>
      <c r="G178" s="90"/>
    </row>
    <row r="179" spans="2:9" ht="34.5" customHeight="1" thickBot="1" x14ac:dyDescent="0.35">
      <c r="B179" s="91" t="s">
        <v>253</v>
      </c>
      <c r="C179" s="88">
        <v>45303</v>
      </c>
      <c r="D179" s="51" t="s">
        <v>268</v>
      </c>
      <c r="E179" s="51" t="s">
        <v>236</v>
      </c>
      <c r="F179" s="89">
        <v>2391000</v>
      </c>
      <c r="G179" s="90"/>
    </row>
    <row r="180" spans="2:9" ht="34.5" customHeight="1" thickBot="1" x14ac:dyDescent="0.35">
      <c r="B180" s="91" t="s">
        <v>255</v>
      </c>
      <c r="C180" s="88">
        <v>45303</v>
      </c>
      <c r="D180" s="51" t="s">
        <v>269</v>
      </c>
      <c r="E180" s="51" t="s">
        <v>236</v>
      </c>
      <c r="F180" s="89">
        <v>2391000</v>
      </c>
      <c r="G180" s="90"/>
    </row>
    <row r="181" spans="2:9" ht="34.5" customHeight="1" thickBot="1" x14ac:dyDescent="0.35">
      <c r="B181" s="91" t="s">
        <v>252</v>
      </c>
      <c r="C181" s="88">
        <v>45306</v>
      </c>
      <c r="D181" s="51" t="s">
        <v>273</v>
      </c>
      <c r="E181" s="51" t="s">
        <v>236</v>
      </c>
      <c r="F181" s="89">
        <v>1195500</v>
      </c>
      <c r="G181" s="90"/>
    </row>
    <row r="182" spans="2:9" ht="34.5" customHeight="1" thickBot="1" x14ac:dyDescent="0.35">
      <c r="B182" s="91" t="s">
        <v>91</v>
      </c>
      <c r="C182" s="88">
        <v>45306</v>
      </c>
      <c r="D182" s="51" t="s">
        <v>231</v>
      </c>
      <c r="E182" s="51" t="s">
        <v>232</v>
      </c>
      <c r="F182" s="89">
        <v>106200</v>
      </c>
      <c r="G182" s="90"/>
    </row>
    <row r="183" spans="2:9" ht="34.5" customHeight="1" thickBot="1" x14ac:dyDescent="0.35">
      <c r="B183" s="91" t="s">
        <v>251</v>
      </c>
      <c r="C183" s="88">
        <v>45307</v>
      </c>
      <c r="D183" s="51" t="s">
        <v>268</v>
      </c>
      <c r="E183" s="51" t="s">
        <v>236</v>
      </c>
      <c r="F183" s="89">
        <v>2391000</v>
      </c>
      <c r="G183" s="90"/>
    </row>
    <row r="184" spans="2:9" ht="34.5" customHeight="1" thickBot="1" x14ac:dyDescent="0.35">
      <c r="B184" s="91" t="s">
        <v>299</v>
      </c>
      <c r="C184" s="88">
        <v>45307</v>
      </c>
      <c r="D184" s="51" t="s">
        <v>277</v>
      </c>
      <c r="E184" s="51" t="s">
        <v>278</v>
      </c>
      <c r="F184" s="89">
        <v>15846</v>
      </c>
      <c r="G184" s="90"/>
      <c r="I184" s="8"/>
    </row>
    <row r="185" spans="2:9" ht="34.5" customHeight="1" thickBot="1" x14ac:dyDescent="0.35">
      <c r="B185" s="91" t="s">
        <v>266</v>
      </c>
      <c r="C185" s="88">
        <v>45308</v>
      </c>
      <c r="D185" s="51" t="s">
        <v>275</v>
      </c>
      <c r="E185" s="51" t="s">
        <v>238</v>
      </c>
      <c r="F185" s="89">
        <v>2320800</v>
      </c>
      <c r="G185" s="90"/>
    </row>
    <row r="186" spans="2:9" ht="34.5" customHeight="1" thickBot="1" x14ac:dyDescent="0.35">
      <c r="B186" s="91" t="s">
        <v>250</v>
      </c>
      <c r="C186" s="88">
        <v>45309</v>
      </c>
      <c r="D186" s="51" t="s">
        <v>268</v>
      </c>
      <c r="E186" s="51" t="s">
        <v>236</v>
      </c>
      <c r="F186" s="89">
        <v>2869200</v>
      </c>
      <c r="G186" s="90"/>
    </row>
    <row r="187" spans="2:9" ht="34.5" customHeight="1" thickBot="1" x14ac:dyDescent="0.35">
      <c r="B187" s="91" t="s">
        <v>249</v>
      </c>
      <c r="C187" s="88">
        <v>45310</v>
      </c>
      <c r="D187" s="51" t="s">
        <v>272</v>
      </c>
      <c r="E187" s="51" t="s">
        <v>236</v>
      </c>
      <c r="F187" s="89">
        <v>2391000</v>
      </c>
      <c r="G187" s="90"/>
    </row>
    <row r="188" spans="2:9" ht="34.5" customHeight="1" thickBot="1" x14ac:dyDescent="0.35">
      <c r="B188" s="91" t="s">
        <v>248</v>
      </c>
      <c r="C188" s="88">
        <v>45313</v>
      </c>
      <c r="D188" s="51" t="s">
        <v>271</v>
      </c>
      <c r="E188" s="51" t="s">
        <v>236</v>
      </c>
      <c r="F188" s="89">
        <v>1195500</v>
      </c>
      <c r="G188" s="90"/>
    </row>
    <row r="189" spans="2:9" ht="34.5" customHeight="1" thickBot="1" x14ac:dyDescent="0.35">
      <c r="B189" s="91" t="s">
        <v>261</v>
      </c>
      <c r="C189" s="88">
        <v>45314</v>
      </c>
      <c r="D189" s="51" t="s">
        <v>274</v>
      </c>
      <c r="E189" s="51" t="s">
        <v>236</v>
      </c>
      <c r="F189" s="89">
        <v>2391000</v>
      </c>
      <c r="G189" s="90"/>
    </row>
    <row r="190" spans="2:9" ht="34.5" customHeight="1" thickBot="1" x14ac:dyDescent="0.35">
      <c r="B190" s="91" t="s">
        <v>260</v>
      </c>
      <c r="C190" s="88">
        <v>45315</v>
      </c>
      <c r="D190" s="51" t="s">
        <v>270</v>
      </c>
      <c r="E190" s="51" t="s">
        <v>236</v>
      </c>
      <c r="F190" s="89">
        <v>2391000</v>
      </c>
      <c r="G190" s="90"/>
    </row>
    <row r="191" spans="2:9" ht="34.5" customHeight="1" thickBot="1" x14ac:dyDescent="0.35">
      <c r="B191" s="91" t="s">
        <v>259</v>
      </c>
      <c r="C191" s="88">
        <v>45317</v>
      </c>
      <c r="D191" s="51" t="s">
        <v>268</v>
      </c>
      <c r="E191" s="51" t="s">
        <v>236</v>
      </c>
      <c r="F191" s="89">
        <v>2869200</v>
      </c>
      <c r="G191" s="90"/>
    </row>
    <row r="192" spans="2:9" ht="34.5" customHeight="1" thickBot="1" x14ac:dyDescent="0.35">
      <c r="B192" s="91" t="s">
        <v>257</v>
      </c>
      <c r="C192" s="88">
        <v>45322</v>
      </c>
      <c r="D192" s="51" t="s">
        <v>268</v>
      </c>
      <c r="E192" s="51" t="s">
        <v>236</v>
      </c>
      <c r="F192" s="89">
        <v>2869200</v>
      </c>
      <c r="G192" s="90"/>
    </row>
    <row r="193" spans="2:7" ht="34.5" customHeight="1" thickBot="1" x14ac:dyDescent="0.35">
      <c r="B193" s="91" t="s">
        <v>258</v>
      </c>
      <c r="C193" s="88">
        <v>45322</v>
      </c>
      <c r="D193" s="51" t="s">
        <v>268</v>
      </c>
      <c r="E193" s="51" t="s">
        <v>236</v>
      </c>
      <c r="F193" s="89">
        <v>2391000</v>
      </c>
      <c r="G193" s="90"/>
    </row>
    <row r="194" spans="2:7" ht="34.5" customHeight="1" thickBot="1" x14ac:dyDescent="0.35">
      <c r="B194" s="91" t="s">
        <v>289</v>
      </c>
      <c r="C194" s="88">
        <v>45327</v>
      </c>
      <c r="D194" s="51" t="s">
        <v>273</v>
      </c>
      <c r="E194" s="51" t="s">
        <v>236</v>
      </c>
      <c r="F194" s="89">
        <v>2391000</v>
      </c>
      <c r="G194" s="90"/>
    </row>
    <row r="195" spans="2:7" ht="34.5" customHeight="1" thickBot="1" x14ac:dyDescent="0.35">
      <c r="B195" s="91" t="s">
        <v>279</v>
      </c>
      <c r="C195" s="88">
        <v>45328</v>
      </c>
      <c r="D195" s="51" t="s">
        <v>280</v>
      </c>
      <c r="E195" s="51" t="s">
        <v>236</v>
      </c>
      <c r="F195" s="89">
        <v>2869200</v>
      </c>
      <c r="G195" s="90"/>
    </row>
    <row r="196" spans="2:7" ht="34.5" customHeight="1" thickBot="1" x14ac:dyDescent="0.35">
      <c r="B196" s="91" t="s">
        <v>281</v>
      </c>
      <c r="C196" s="88">
        <v>45329</v>
      </c>
      <c r="D196" s="51" t="s">
        <v>280</v>
      </c>
      <c r="E196" s="51" t="s">
        <v>236</v>
      </c>
      <c r="F196" s="89">
        <v>1912800</v>
      </c>
      <c r="G196" s="90"/>
    </row>
    <row r="197" spans="2:7" ht="34.5" customHeight="1" thickBot="1" x14ac:dyDescent="0.35">
      <c r="B197" s="91" t="s">
        <v>276</v>
      </c>
      <c r="C197" s="88">
        <v>45329</v>
      </c>
      <c r="D197" s="51" t="s">
        <v>277</v>
      </c>
      <c r="E197" s="51" t="s">
        <v>278</v>
      </c>
      <c r="F197" s="89">
        <v>13737</v>
      </c>
      <c r="G197" s="90"/>
    </row>
    <row r="198" spans="2:7" ht="34.5" customHeight="1" thickBot="1" x14ac:dyDescent="0.35">
      <c r="B198" s="91" t="s">
        <v>286</v>
      </c>
      <c r="C198" s="88">
        <v>45331</v>
      </c>
      <c r="D198" s="51" t="s">
        <v>280</v>
      </c>
      <c r="E198" s="51" t="s">
        <v>236</v>
      </c>
      <c r="F198" s="89">
        <v>2391000</v>
      </c>
      <c r="G198" s="90"/>
    </row>
    <row r="199" spans="2:7" ht="34.5" customHeight="1" thickBot="1" x14ac:dyDescent="0.35">
      <c r="B199" s="91" t="s">
        <v>282</v>
      </c>
      <c r="C199" s="88">
        <v>45335</v>
      </c>
      <c r="D199" s="51" t="s">
        <v>280</v>
      </c>
      <c r="E199" s="51" t="s">
        <v>236</v>
      </c>
      <c r="F199" s="89">
        <v>1195500</v>
      </c>
      <c r="G199" s="90"/>
    </row>
    <row r="200" spans="2:7" ht="34.5" customHeight="1" thickBot="1" x14ac:dyDescent="0.35">
      <c r="B200" s="91" t="s">
        <v>285</v>
      </c>
      <c r="C200" s="88">
        <v>45336</v>
      </c>
      <c r="D200" s="51" t="s">
        <v>280</v>
      </c>
      <c r="E200" s="51" t="s">
        <v>236</v>
      </c>
      <c r="F200" s="89">
        <v>1912800</v>
      </c>
      <c r="G200" s="90"/>
    </row>
    <row r="201" spans="2:7" ht="34.5" customHeight="1" thickBot="1" x14ac:dyDescent="0.35">
      <c r="B201" s="91" t="s">
        <v>284</v>
      </c>
      <c r="C201" s="88">
        <v>45337</v>
      </c>
      <c r="D201" s="51" t="s">
        <v>280</v>
      </c>
      <c r="E201" s="51" t="s">
        <v>236</v>
      </c>
      <c r="F201" s="89">
        <v>2869200</v>
      </c>
      <c r="G201" s="90"/>
    </row>
    <row r="202" spans="2:7" ht="34.5" customHeight="1" thickBot="1" x14ac:dyDescent="0.35">
      <c r="B202" s="91" t="s">
        <v>80</v>
      </c>
      <c r="C202" s="88">
        <v>45337</v>
      </c>
      <c r="D202" s="51" t="s">
        <v>231</v>
      </c>
      <c r="E202" s="51" t="s">
        <v>232</v>
      </c>
      <c r="F202" s="89">
        <v>106200</v>
      </c>
      <c r="G202" s="90"/>
    </row>
    <row r="203" spans="2:7" ht="34.5" customHeight="1" thickBot="1" x14ac:dyDescent="0.35">
      <c r="B203" s="91" t="s">
        <v>283</v>
      </c>
      <c r="C203" s="88">
        <v>45340</v>
      </c>
      <c r="D203" s="51" t="s">
        <v>280</v>
      </c>
      <c r="E203" s="51" t="s">
        <v>236</v>
      </c>
      <c r="F203" s="89">
        <v>2391000</v>
      </c>
      <c r="G203" s="90"/>
    </row>
    <row r="204" spans="2:7" ht="34.5" customHeight="1" thickBot="1" x14ac:dyDescent="0.35">
      <c r="B204" s="91" t="s">
        <v>287</v>
      </c>
      <c r="C204" s="88">
        <v>45341</v>
      </c>
      <c r="D204" s="51" t="s">
        <v>280</v>
      </c>
      <c r="E204" s="51" t="s">
        <v>236</v>
      </c>
      <c r="F204" s="89">
        <v>2391000</v>
      </c>
      <c r="G204" s="90"/>
    </row>
    <row r="205" spans="2:7" ht="34.5" customHeight="1" thickBot="1" x14ac:dyDescent="0.35">
      <c r="B205" s="91" t="s">
        <v>294</v>
      </c>
      <c r="C205" s="88">
        <v>45342</v>
      </c>
      <c r="D205" s="51" t="s">
        <v>280</v>
      </c>
      <c r="E205" s="51" t="s">
        <v>236</v>
      </c>
      <c r="F205" s="89">
        <v>1912800</v>
      </c>
      <c r="G205" s="90"/>
    </row>
    <row r="206" spans="2:7" ht="34.5" customHeight="1" thickBot="1" x14ac:dyDescent="0.35">
      <c r="B206" s="91" t="s">
        <v>293</v>
      </c>
      <c r="C206" s="88">
        <v>45344</v>
      </c>
      <c r="D206" s="51" t="s">
        <v>280</v>
      </c>
      <c r="E206" s="51" t="s">
        <v>236</v>
      </c>
      <c r="F206" s="89">
        <v>2391000</v>
      </c>
      <c r="G206" s="90"/>
    </row>
    <row r="207" spans="2:7" ht="34.5" customHeight="1" thickBot="1" x14ac:dyDescent="0.35">
      <c r="B207" s="91" t="s">
        <v>290</v>
      </c>
      <c r="C207" s="88">
        <v>45345</v>
      </c>
      <c r="D207" s="51" t="s">
        <v>267</v>
      </c>
      <c r="E207" s="51" t="s">
        <v>236</v>
      </c>
      <c r="F207" s="89">
        <v>2391000</v>
      </c>
      <c r="G207" s="90"/>
    </row>
    <row r="208" spans="2:7" ht="34.5" customHeight="1" thickBot="1" x14ac:dyDescent="0.35">
      <c r="B208" s="91" t="s">
        <v>288</v>
      </c>
      <c r="C208" s="88">
        <v>45348</v>
      </c>
      <c r="D208" s="51" t="s">
        <v>273</v>
      </c>
      <c r="E208" s="51" t="s">
        <v>236</v>
      </c>
      <c r="F208" s="89">
        <v>2391000</v>
      </c>
      <c r="G208" s="90"/>
    </row>
    <row r="209" spans="2:8" ht="34.5" customHeight="1" thickBot="1" x14ac:dyDescent="0.35">
      <c r="B209" s="91" t="s">
        <v>292</v>
      </c>
      <c r="C209" s="88">
        <v>45350</v>
      </c>
      <c r="D209" s="51" t="s">
        <v>280</v>
      </c>
      <c r="E209" s="51" t="s">
        <v>236</v>
      </c>
      <c r="F209" s="89">
        <v>1912800</v>
      </c>
      <c r="G209" s="90"/>
    </row>
    <row r="210" spans="2:8" ht="34.5" customHeight="1" thickBot="1" x14ac:dyDescent="0.35">
      <c r="B210" s="91" t="s">
        <v>291</v>
      </c>
      <c r="C210" s="88">
        <v>45351</v>
      </c>
      <c r="D210" s="51" t="s">
        <v>280</v>
      </c>
      <c r="E210" s="51" t="s">
        <v>236</v>
      </c>
      <c r="F210" s="89">
        <v>2869200</v>
      </c>
      <c r="G210" s="90"/>
    </row>
    <row r="211" spans="2:8" ht="34.5" customHeight="1" thickBot="1" x14ac:dyDescent="0.35">
      <c r="B211" s="91" t="s">
        <v>81</v>
      </c>
      <c r="C211" s="29">
        <v>45366</v>
      </c>
      <c r="D211" s="30" t="s">
        <v>231</v>
      </c>
      <c r="E211" s="51" t="s">
        <v>232</v>
      </c>
      <c r="F211" s="31">
        <v>106200</v>
      </c>
      <c r="G211" s="90"/>
    </row>
    <row r="212" spans="2:8" ht="35.25" customHeight="1" thickBot="1" x14ac:dyDescent="0.35">
      <c r="B212" s="91" t="s">
        <v>357</v>
      </c>
      <c r="C212" s="29">
        <v>45373</v>
      </c>
      <c r="D212" s="51" t="s">
        <v>305</v>
      </c>
      <c r="E212" s="30" t="s">
        <v>306</v>
      </c>
      <c r="F212" s="31">
        <v>777300</v>
      </c>
      <c r="G212" s="90"/>
    </row>
    <row r="213" spans="2:8" ht="35.25" customHeight="1" thickBot="1" x14ac:dyDescent="0.35">
      <c r="B213" s="91" t="s">
        <v>363</v>
      </c>
      <c r="C213" s="29">
        <v>45371</v>
      </c>
      <c r="D213" s="51" t="s">
        <v>310</v>
      </c>
      <c r="E213" s="30" t="s">
        <v>309</v>
      </c>
      <c r="F213" s="31">
        <v>1760437.32</v>
      </c>
      <c r="G213" s="90"/>
    </row>
    <row r="214" spans="2:8" ht="35.25" customHeight="1" thickBot="1" x14ac:dyDescent="0.35">
      <c r="B214" s="91" t="s">
        <v>362</v>
      </c>
      <c r="C214" s="29">
        <v>45371</v>
      </c>
      <c r="D214" s="51" t="s">
        <v>310</v>
      </c>
      <c r="E214" s="30" t="s">
        <v>309</v>
      </c>
      <c r="F214" s="31">
        <v>64865.58</v>
      </c>
      <c r="G214" s="90"/>
    </row>
    <row r="215" spans="2:8" ht="35.25" customHeight="1" thickBot="1" x14ac:dyDescent="0.35">
      <c r="B215" s="91" t="s">
        <v>314</v>
      </c>
      <c r="C215" s="33">
        <v>45373</v>
      </c>
      <c r="D215" s="51" t="s">
        <v>313</v>
      </c>
      <c r="E215" s="51" t="s">
        <v>193</v>
      </c>
      <c r="F215" s="34">
        <v>378384.83</v>
      </c>
      <c r="G215" s="90"/>
      <c r="H215" s="8"/>
    </row>
    <row r="216" spans="2:8" ht="35.25" customHeight="1" thickBot="1" x14ac:dyDescent="0.35">
      <c r="B216" s="91" t="s">
        <v>315</v>
      </c>
      <c r="C216" s="33">
        <v>45373</v>
      </c>
      <c r="D216" s="51" t="s">
        <v>313</v>
      </c>
      <c r="E216" s="51" t="s">
        <v>193</v>
      </c>
      <c r="F216" s="34">
        <v>399689.73</v>
      </c>
      <c r="G216" s="90"/>
      <c r="H216" s="8"/>
    </row>
    <row r="217" spans="2:8" ht="35.25" customHeight="1" thickBot="1" x14ac:dyDescent="0.35">
      <c r="B217" s="91" t="s">
        <v>359</v>
      </c>
      <c r="C217" s="33">
        <v>45373</v>
      </c>
      <c r="D217" s="51" t="s">
        <v>313</v>
      </c>
      <c r="E217" s="51" t="s">
        <v>193</v>
      </c>
      <c r="F217" s="34">
        <v>343574.83</v>
      </c>
      <c r="G217" s="90"/>
    </row>
    <row r="218" spans="2:8" ht="35.25" customHeight="1" thickBot="1" x14ac:dyDescent="0.35">
      <c r="B218" s="91" t="s">
        <v>360</v>
      </c>
      <c r="C218" s="33">
        <v>45373</v>
      </c>
      <c r="D218" s="51" t="s">
        <v>305</v>
      </c>
      <c r="E218" s="30" t="s">
        <v>306</v>
      </c>
      <c r="F218" s="34">
        <v>777300</v>
      </c>
      <c r="G218" s="90"/>
    </row>
    <row r="219" spans="2:8" ht="35.25" customHeight="1" thickBot="1" x14ac:dyDescent="0.35">
      <c r="B219" s="91" t="s">
        <v>318</v>
      </c>
      <c r="C219" s="33">
        <v>45359</v>
      </c>
      <c r="D219" s="51" t="s">
        <v>319</v>
      </c>
      <c r="E219" s="30" t="s">
        <v>320</v>
      </c>
      <c r="F219" s="34">
        <v>735000</v>
      </c>
      <c r="G219" s="90"/>
    </row>
    <row r="220" spans="2:8" ht="35.25" customHeight="1" thickBot="1" x14ac:dyDescent="0.35">
      <c r="B220" s="91" t="s">
        <v>62</v>
      </c>
      <c r="C220" s="33">
        <v>45371</v>
      </c>
      <c r="D220" s="51" t="s">
        <v>321</v>
      </c>
      <c r="E220" s="30" t="s">
        <v>317</v>
      </c>
      <c r="F220" s="34">
        <v>121540</v>
      </c>
      <c r="G220" s="90"/>
    </row>
    <row r="221" spans="2:8" ht="35.25" customHeight="1" thickBot="1" x14ac:dyDescent="0.35">
      <c r="B221" s="91" t="s">
        <v>361</v>
      </c>
      <c r="C221" s="33">
        <v>45382</v>
      </c>
      <c r="D221" s="51" t="s">
        <v>230</v>
      </c>
      <c r="E221" s="30" t="s">
        <v>198</v>
      </c>
      <c r="F221" s="34">
        <v>1534.02</v>
      </c>
      <c r="G221" s="90"/>
    </row>
    <row r="222" spans="2:8" ht="35.25" customHeight="1" thickBot="1" x14ac:dyDescent="0.35">
      <c r="B222" s="91" t="s">
        <v>322</v>
      </c>
      <c r="C222" s="33">
        <v>45382</v>
      </c>
      <c r="D222" s="51" t="s">
        <v>230</v>
      </c>
      <c r="E222" s="30" t="s">
        <v>198</v>
      </c>
      <c r="F222" s="34">
        <v>344.46</v>
      </c>
      <c r="G222" s="90"/>
    </row>
    <row r="223" spans="2:8" ht="35.25" customHeight="1" thickBot="1" x14ac:dyDescent="0.35">
      <c r="B223" s="91" t="s">
        <v>323</v>
      </c>
      <c r="C223" s="33">
        <v>45382</v>
      </c>
      <c r="D223" s="51" t="s">
        <v>230</v>
      </c>
      <c r="E223" s="30" t="s">
        <v>198</v>
      </c>
      <c r="F223" s="34">
        <v>651170.96</v>
      </c>
      <c r="G223" s="90"/>
    </row>
    <row r="224" spans="2:8" ht="35.25" customHeight="1" thickBot="1" x14ac:dyDescent="0.35">
      <c r="B224" s="91" t="s">
        <v>324</v>
      </c>
      <c r="C224" s="33">
        <v>45382</v>
      </c>
      <c r="D224" s="51" t="s">
        <v>230</v>
      </c>
      <c r="E224" s="30" t="s">
        <v>198</v>
      </c>
      <c r="F224" s="34">
        <v>14351.33</v>
      </c>
      <c r="G224" s="90"/>
    </row>
    <row r="225" spans="2:7" ht="35.25" customHeight="1" thickBot="1" x14ac:dyDescent="0.35">
      <c r="B225" s="91" t="s">
        <v>325</v>
      </c>
      <c r="C225" s="33">
        <v>45382</v>
      </c>
      <c r="D225" s="51" t="s">
        <v>230</v>
      </c>
      <c r="E225" s="30" t="s">
        <v>198</v>
      </c>
      <c r="F225" s="34">
        <v>121905.66</v>
      </c>
      <c r="G225" s="90"/>
    </row>
    <row r="226" spans="2:7" ht="35.25" customHeight="1" thickBot="1" x14ac:dyDescent="0.35">
      <c r="B226" s="91" t="s">
        <v>326</v>
      </c>
      <c r="C226" s="33">
        <v>45382</v>
      </c>
      <c r="D226" s="51" t="s">
        <v>230</v>
      </c>
      <c r="E226" s="30" t="s">
        <v>198</v>
      </c>
      <c r="F226" s="34">
        <v>52689.07</v>
      </c>
      <c r="G226" s="90"/>
    </row>
    <row r="227" spans="2:7" ht="35.25" customHeight="1" thickBot="1" x14ac:dyDescent="0.35">
      <c r="B227" s="91" t="s">
        <v>327</v>
      </c>
      <c r="C227" s="33">
        <v>45369</v>
      </c>
      <c r="D227" s="51" t="s">
        <v>197</v>
      </c>
      <c r="E227" s="30" t="s">
        <v>198</v>
      </c>
      <c r="F227" s="34">
        <v>38498.870000000003</v>
      </c>
      <c r="G227" s="90"/>
    </row>
    <row r="228" spans="2:7" ht="35.25" customHeight="1" thickBot="1" x14ac:dyDescent="0.35">
      <c r="B228" s="91" t="s">
        <v>328</v>
      </c>
      <c r="C228" s="33">
        <v>45369</v>
      </c>
      <c r="D228" s="51" t="s">
        <v>197</v>
      </c>
      <c r="E228" s="30" t="s">
        <v>198</v>
      </c>
      <c r="F228" s="34">
        <v>778.01</v>
      </c>
      <c r="G228" s="90"/>
    </row>
    <row r="229" spans="2:7" ht="35.25" customHeight="1" thickBot="1" x14ac:dyDescent="0.35">
      <c r="B229" s="91" t="s">
        <v>329</v>
      </c>
      <c r="C229" s="33">
        <v>45369</v>
      </c>
      <c r="D229" s="51" t="s">
        <v>197</v>
      </c>
      <c r="E229" s="30" t="s">
        <v>198</v>
      </c>
      <c r="F229" s="34">
        <v>44862.91</v>
      </c>
      <c r="G229" s="90"/>
    </row>
    <row r="230" spans="2:7" ht="35.25" customHeight="1" thickBot="1" x14ac:dyDescent="0.35">
      <c r="B230" s="91" t="s">
        <v>330</v>
      </c>
      <c r="C230" s="33">
        <v>45377</v>
      </c>
      <c r="D230" s="51" t="s">
        <v>308</v>
      </c>
      <c r="E230" s="30" t="s">
        <v>306</v>
      </c>
      <c r="F230" s="34">
        <v>-135267.44</v>
      </c>
      <c r="G230" s="90"/>
    </row>
    <row r="231" spans="2:7" ht="35.25" customHeight="1" thickBot="1" x14ac:dyDescent="0.35">
      <c r="B231" s="91" t="s">
        <v>331</v>
      </c>
      <c r="C231" s="33">
        <v>45370</v>
      </c>
      <c r="D231" s="51" t="s">
        <v>308</v>
      </c>
      <c r="E231" s="30" t="s">
        <v>306</v>
      </c>
      <c r="F231" s="34">
        <v>1133696.01</v>
      </c>
      <c r="G231" s="90"/>
    </row>
    <row r="232" spans="2:7" ht="35.25" customHeight="1" thickBot="1" x14ac:dyDescent="0.35">
      <c r="B232" s="91" t="s">
        <v>332</v>
      </c>
      <c r="C232" s="33">
        <v>45352</v>
      </c>
      <c r="D232" s="51" t="s">
        <v>270</v>
      </c>
      <c r="E232" s="30" t="s">
        <v>335</v>
      </c>
      <c r="F232" s="34">
        <v>2391000</v>
      </c>
      <c r="G232" s="90"/>
    </row>
    <row r="233" spans="2:7" ht="35.25" customHeight="1" thickBot="1" x14ac:dyDescent="0.35">
      <c r="B233" s="91" t="s">
        <v>333</v>
      </c>
      <c r="C233" s="33">
        <v>45355</v>
      </c>
      <c r="D233" s="51" t="s">
        <v>280</v>
      </c>
      <c r="E233" s="30" t="s">
        <v>335</v>
      </c>
      <c r="F233" s="34">
        <v>2391000</v>
      </c>
      <c r="G233" s="90"/>
    </row>
    <row r="234" spans="2:7" ht="35.25" customHeight="1" thickBot="1" x14ac:dyDescent="0.35">
      <c r="B234" s="91" t="s">
        <v>334</v>
      </c>
      <c r="C234" s="33">
        <v>45356</v>
      </c>
      <c r="D234" s="51" t="s">
        <v>280</v>
      </c>
      <c r="E234" s="30" t="s">
        <v>335</v>
      </c>
      <c r="F234" s="34">
        <v>2391000</v>
      </c>
      <c r="G234" s="90"/>
    </row>
    <row r="235" spans="2:7" ht="35.25" customHeight="1" thickBot="1" x14ac:dyDescent="0.35">
      <c r="B235" s="91" t="s">
        <v>336</v>
      </c>
      <c r="C235" s="33">
        <v>45357</v>
      </c>
      <c r="D235" s="51" t="s">
        <v>270</v>
      </c>
      <c r="E235" s="30" t="s">
        <v>335</v>
      </c>
      <c r="F235" s="34">
        <v>2391000</v>
      </c>
      <c r="G235" s="90"/>
    </row>
    <row r="236" spans="2:7" ht="35.25" customHeight="1" thickBot="1" x14ac:dyDescent="0.35">
      <c r="B236" s="91" t="s">
        <v>337</v>
      </c>
      <c r="C236" s="33">
        <v>45358</v>
      </c>
      <c r="D236" s="51" t="s">
        <v>342</v>
      </c>
      <c r="E236" s="30" t="s">
        <v>335</v>
      </c>
      <c r="F236" s="34">
        <v>2151900</v>
      </c>
      <c r="G236" s="90"/>
    </row>
    <row r="237" spans="2:7" ht="35.25" customHeight="1" thickBot="1" x14ac:dyDescent="0.35">
      <c r="B237" s="91" t="s">
        <v>338</v>
      </c>
      <c r="C237" s="33">
        <v>45359</v>
      </c>
      <c r="D237" s="51" t="s">
        <v>342</v>
      </c>
      <c r="E237" s="30" t="s">
        <v>335</v>
      </c>
      <c r="F237" s="34">
        <v>239100</v>
      </c>
      <c r="G237" s="90"/>
    </row>
    <row r="238" spans="2:7" ht="35.25" customHeight="1" thickBot="1" x14ac:dyDescent="0.35">
      <c r="B238" s="91" t="s">
        <v>339</v>
      </c>
      <c r="C238" s="33">
        <v>45362</v>
      </c>
      <c r="D238" s="51" t="s">
        <v>270</v>
      </c>
      <c r="E238" s="30" t="s">
        <v>335</v>
      </c>
      <c r="F238" s="34">
        <v>1673700</v>
      </c>
      <c r="G238" s="90"/>
    </row>
    <row r="239" spans="2:7" ht="35.25" customHeight="1" thickBot="1" x14ac:dyDescent="0.35">
      <c r="B239" s="91" t="s">
        <v>340</v>
      </c>
      <c r="C239" s="33">
        <v>45363</v>
      </c>
      <c r="D239" s="51" t="s">
        <v>270</v>
      </c>
      <c r="E239" s="30" t="s">
        <v>335</v>
      </c>
      <c r="F239" s="34">
        <v>717300</v>
      </c>
      <c r="G239" s="90"/>
    </row>
    <row r="240" spans="2:7" ht="35.25" customHeight="1" thickBot="1" x14ac:dyDescent="0.35">
      <c r="B240" s="91" t="s">
        <v>341</v>
      </c>
      <c r="C240" s="33">
        <v>45363</v>
      </c>
      <c r="D240" s="51" t="s">
        <v>280</v>
      </c>
      <c r="E240" s="30" t="s">
        <v>335</v>
      </c>
      <c r="F240" s="34">
        <v>2391000</v>
      </c>
      <c r="G240" s="90"/>
    </row>
    <row r="241" spans="2:8" ht="35.25" customHeight="1" thickBot="1" x14ac:dyDescent="0.35">
      <c r="B241" s="91" t="s">
        <v>343</v>
      </c>
      <c r="C241" s="33">
        <v>45364</v>
      </c>
      <c r="D241" s="51" t="s">
        <v>270</v>
      </c>
      <c r="E241" s="30" t="s">
        <v>335</v>
      </c>
      <c r="F241" s="34">
        <v>2391000</v>
      </c>
      <c r="G241" s="90"/>
    </row>
    <row r="242" spans="2:8" ht="35.25" customHeight="1" thickBot="1" x14ac:dyDescent="0.35">
      <c r="B242" s="91" t="s">
        <v>344</v>
      </c>
      <c r="C242" s="33">
        <v>45365</v>
      </c>
      <c r="D242" s="51" t="s">
        <v>342</v>
      </c>
      <c r="E242" s="30" t="s">
        <v>335</v>
      </c>
      <c r="F242" s="34">
        <v>2391000</v>
      </c>
      <c r="G242" s="90"/>
    </row>
    <row r="243" spans="2:8" ht="35.25" customHeight="1" thickBot="1" x14ac:dyDescent="0.35">
      <c r="B243" s="91" t="s">
        <v>345</v>
      </c>
      <c r="C243" s="33">
        <v>45369</v>
      </c>
      <c r="D243" s="51" t="s">
        <v>353</v>
      </c>
      <c r="E243" s="30" t="s">
        <v>335</v>
      </c>
      <c r="F243" s="34">
        <v>2391000</v>
      </c>
      <c r="G243" s="90"/>
    </row>
    <row r="244" spans="2:8" ht="35.25" customHeight="1" thickBot="1" x14ac:dyDescent="0.35">
      <c r="B244" s="91" t="s">
        <v>346</v>
      </c>
      <c r="C244" s="33">
        <v>45369</v>
      </c>
      <c r="D244" s="51" t="s">
        <v>342</v>
      </c>
      <c r="E244" s="30" t="s">
        <v>335</v>
      </c>
      <c r="F244" s="34">
        <v>2391000</v>
      </c>
      <c r="G244" s="90"/>
    </row>
    <row r="245" spans="2:8" ht="35.25" customHeight="1" thickBot="1" x14ac:dyDescent="0.35">
      <c r="B245" s="91" t="s">
        <v>347</v>
      </c>
      <c r="C245" s="33">
        <v>45370</v>
      </c>
      <c r="D245" s="51" t="s">
        <v>270</v>
      </c>
      <c r="E245" s="30" t="s">
        <v>335</v>
      </c>
      <c r="F245" s="34">
        <v>2391000</v>
      </c>
      <c r="G245" s="90"/>
    </row>
    <row r="246" spans="2:8" ht="35.25" customHeight="1" thickBot="1" x14ac:dyDescent="0.35">
      <c r="B246" s="91" t="s">
        <v>348</v>
      </c>
      <c r="C246" s="33">
        <v>45371</v>
      </c>
      <c r="D246" s="51" t="s">
        <v>354</v>
      </c>
      <c r="E246" s="30" t="s">
        <v>335</v>
      </c>
      <c r="F246" s="34">
        <v>2391000</v>
      </c>
      <c r="G246" s="90"/>
    </row>
    <row r="247" spans="2:8" ht="35.25" customHeight="1" thickBot="1" x14ac:dyDescent="0.35">
      <c r="B247" s="91" t="s">
        <v>349</v>
      </c>
      <c r="C247" s="33">
        <v>45373</v>
      </c>
      <c r="D247" s="51" t="s">
        <v>274</v>
      </c>
      <c r="E247" s="30" t="s">
        <v>335</v>
      </c>
      <c r="F247" s="34">
        <v>2391000</v>
      </c>
      <c r="G247" s="90"/>
    </row>
    <row r="248" spans="2:8" ht="35.25" customHeight="1" thickBot="1" x14ac:dyDescent="0.35">
      <c r="B248" s="91" t="s">
        <v>350</v>
      </c>
      <c r="C248" s="33">
        <v>45376</v>
      </c>
      <c r="D248" s="51" t="s">
        <v>280</v>
      </c>
      <c r="E248" s="30" t="s">
        <v>335</v>
      </c>
      <c r="F248" s="34">
        <v>2391000</v>
      </c>
      <c r="G248" s="90"/>
    </row>
    <row r="249" spans="2:8" ht="35.25" customHeight="1" thickBot="1" x14ac:dyDescent="0.35">
      <c r="B249" s="91" t="s">
        <v>351</v>
      </c>
      <c r="C249" s="33">
        <v>45377</v>
      </c>
      <c r="D249" s="51" t="s">
        <v>355</v>
      </c>
      <c r="E249" s="30" t="s">
        <v>335</v>
      </c>
      <c r="F249" s="34">
        <v>2391000</v>
      </c>
      <c r="G249" s="90"/>
    </row>
    <row r="250" spans="2:8" ht="35.25" customHeight="1" thickBot="1" x14ac:dyDescent="0.35">
      <c r="B250" s="91" t="s">
        <v>352</v>
      </c>
      <c r="C250" s="33">
        <v>45378</v>
      </c>
      <c r="D250" s="51" t="s">
        <v>280</v>
      </c>
      <c r="E250" s="30" t="s">
        <v>335</v>
      </c>
      <c r="F250" s="34">
        <v>2391000</v>
      </c>
      <c r="G250" s="90"/>
    </row>
    <row r="251" spans="2:8" ht="35.25" customHeight="1" thickBot="1" x14ac:dyDescent="0.35">
      <c r="B251" s="91" t="s">
        <v>356</v>
      </c>
      <c r="C251" s="33">
        <v>45372</v>
      </c>
      <c r="D251" s="51" t="s">
        <v>277</v>
      </c>
      <c r="E251" s="30" t="s">
        <v>278</v>
      </c>
      <c r="F251" s="34">
        <v>16188</v>
      </c>
      <c r="G251" s="90"/>
    </row>
    <row r="252" spans="2:8" ht="35.25" customHeight="1" thickBot="1" x14ac:dyDescent="0.35">
      <c r="B252" s="91" t="s">
        <v>364</v>
      </c>
      <c r="C252" s="33">
        <v>45352</v>
      </c>
      <c r="D252" s="161" t="s">
        <v>275</v>
      </c>
      <c r="E252" s="30" t="s">
        <v>236</v>
      </c>
      <c r="F252" s="162">
        <v>8000</v>
      </c>
      <c r="G252" s="90"/>
    </row>
    <row r="253" spans="2:8" ht="18" thickBot="1" x14ac:dyDescent="0.4">
      <c r="B253" s="191" t="s">
        <v>210</v>
      </c>
      <c r="C253" s="191"/>
      <c r="D253" s="191"/>
      <c r="E253" s="192"/>
      <c r="F253" s="193"/>
      <c r="G253" s="92">
        <f>SUM(F16:F252)</f>
        <v>710598832.14100027</v>
      </c>
    </row>
    <row r="254" spans="2:8" ht="17.25" x14ac:dyDescent="0.35">
      <c r="B254" s="93"/>
      <c r="C254" s="93"/>
      <c r="D254" s="93"/>
      <c r="E254" s="93"/>
      <c r="F254" s="93"/>
      <c r="G254" s="94"/>
    </row>
    <row r="255" spans="2:8" ht="17.25" x14ac:dyDescent="0.35">
      <c r="B255" s="25"/>
      <c r="C255" s="26"/>
      <c r="D255" s="24"/>
      <c r="E255" s="24"/>
      <c r="F255" s="27"/>
      <c r="G255" s="94"/>
      <c r="H255" s="8"/>
    </row>
    <row r="256" spans="2:8" x14ac:dyDescent="0.3">
      <c r="B256" s="178" t="s">
        <v>199</v>
      </c>
      <c r="C256" s="178"/>
      <c r="D256" s="190" t="s">
        <v>211</v>
      </c>
      <c r="E256" s="190"/>
      <c r="F256" s="178" t="s">
        <v>200</v>
      </c>
      <c r="G256" s="178"/>
    </row>
    <row r="257" spans="2:7" x14ac:dyDescent="0.3">
      <c r="B257" s="177" t="s">
        <v>295</v>
      </c>
      <c r="C257" s="177"/>
      <c r="D257" s="177" t="s">
        <v>233</v>
      </c>
      <c r="E257" s="177"/>
      <c r="F257" s="178" t="s">
        <v>201</v>
      </c>
      <c r="G257" s="178"/>
    </row>
    <row r="258" spans="2:7" x14ac:dyDescent="0.3">
      <c r="B258" s="177" t="s">
        <v>296</v>
      </c>
      <c r="C258" s="177"/>
      <c r="D258" s="177" t="s">
        <v>297</v>
      </c>
      <c r="E258" s="177"/>
      <c r="F258" s="178" t="s">
        <v>202</v>
      </c>
      <c r="G258" s="178"/>
    </row>
    <row r="260" spans="2:7" x14ac:dyDescent="0.3">
      <c r="G260" s="12"/>
    </row>
    <row r="261" spans="2:7" ht="22.5" x14ac:dyDescent="0.4">
      <c r="D261" s="14"/>
      <c r="E261" s="15"/>
      <c r="F261"/>
      <c r="G261" s="13"/>
    </row>
    <row r="262" spans="2:7" ht="22.5" x14ac:dyDescent="0.4">
      <c r="D262" s="14"/>
      <c r="E262" s="15"/>
      <c r="F262"/>
      <c r="G262" s="13"/>
    </row>
    <row r="263" spans="2:7" ht="22.5" x14ac:dyDescent="0.4">
      <c r="E263" s="6"/>
      <c r="G263" s="13"/>
    </row>
    <row r="264" spans="2:7" x14ac:dyDescent="0.3">
      <c r="E264" s="6"/>
    </row>
    <row r="265" spans="2:7" x14ac:dyDescent="0.3">
      <c r="E265" s="6"/>
    </row>
  </sheetData>
  <sortState xmlns:xlrd2="http://schemas.microsoft.com/office/spreadsheetml/2017/richdata2" ref="B16:G210">
    <sortCondition ref="C16:C210"/>
  </sortState>
  <mergeCells count="14">
    <mergeCell ref="B257:C257"/>
    <mergeCell ref="D257:E257"/>
    <mergeCell ref="B258:C258"/>
    <mergeCell ref="D258:E258"/>
    <mergeCell ref="F256:G256"/>
    <mergeCell ref="F257:G257"/>
    <mergeCell ref="F258:G258"/>
    <mergeCell ref="B9:G9"/>
    <mergeCell ref="B10:G10"/>
    <mergeCell ref="B256:C256"/>
    <mergeCell ref="D256:E256"/>
    <mergeCell ref="B253:F253"/>
    <mergeCell ref="B11:G11"/>
    <mergeCell ref="B12:G12"/>
  </mergeCells>
  <pageMargins left="0" right="0" top="0.15748031496062992" bottom="0.94488188976377963" header="0.31496062992125984" footer="0.31496062992125984"/>
  <pageSetup scale="56" fitToHeight="0" orientation="portrait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ENTRADA DEL MES</vt:lpstr>
      <vt:lpstr>CUENTA POR PAGAR GLOBAL</vt:lpstr>
      <vt:lpstr>SALDO POR ANTIGUEDAD</vt:lpstr>
      <vt:lpstr>'CUENTA POR PAGAR GLOBAL'!Títulos_a_imprimir</vt:lpstr>
      <vt:lpstr>'SALDO POR ANTIGUEDAD'!Títulos_a_imprimir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Marible Rodriguez Villar</dc:creator>
  <cp:lastModifiedBy>Carina de la Cruz Martinez</cp:lastModifiedBy>
  <cp:lastPrinted>2024-04-22T18:48:55Z</cp:lastPrinted>
  <dcterms:created xsi:type="dcterms:W3CDTF">2024-01-22T13:25:09Z</dcterms:created>
  <dcterms:modified xsi:type="dcterms:W3CDTF">2024-08-21T19:50:16Z</dcterms:modified>
</cp:coreProperties>
</file>