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Contabilidad\"/>
    </mc:Choice>
  </mc:AlternateContent>
  <xr:revisionPtr revIDLastSave="0" documentId="8_{1DABC265-78BC-4438-94BD-E670AA1E20E2}" xr6:coauthVersionLast="47" xr6:coauthVersionMax="47" xr10:uidLastSave="{00000000-0000-0000-0000-000000000000}"/>
  <bookViews>
    <workbookView xWindow="-120" yWindow="-120" windowWidth="24240" windowHeight="13140" tabRatio="652" xr2:uid="{17A1368C-71BE-4FDB-92F4-35AB5540E46F}"/>
  </bookViews>
  <sheets>
    <sheet name="ENTRADA DEL MES" sheetId="5" r:id="rId1"/>
    <sheet name="CUENTA POR PAGAR GLOBAL" sheetId="4" state="hidden" r:id="rId2"/>
    <sheet name="SALDO POR ANTIGUEDAD" sheetId="3" state="hidden" r:id="rId3"/>
  </sheets>
  <externalReferences>
    <externalReference r:id="rId4"/>
  </externalReferences>
  <definedNames>
    <definedName name="_xlnm._FilterDatabase" localSheetId="1" hidden="1">'CUENTA POR PAGAR GLOBAL'!$B$14:$J$198</definedName>
    <definedName name="_xlnm._FilterDatabase" localSheetId="0" hidden="1">'ENTRADA DEL MES'!$B$10:$G$53</definedName>
    <definedName name="_xlnm._FilterDatabase" localSheetId="2" hidden="1">'SALDO POR ANTIGUEDAD'!$B$15:$G$199</definedName>
    <definedName name="_xlnm.Print_Titles" localSheetId="1">'CUENTA POR PAGAR GLOBAL'!$2:$14</definedName>
    <definedName name="_xlnm.Print_Titles" localSheetId="2">'SALDO POR ANTIGUEDAD'!$2:$15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3" i="3" l="1"/>
  <c r="I199" i="4" l="1"/>
  <c r="E162" i="3"/>
  <c r="D162" i="3"/>
  <c r="B162" i="3"/>
  <c r="I161" i="4" l="1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50" i="4"/>
  <c r="I151" i="4"/>
  <c r="I152" i="4"/>
  <c r="I153" i="4"/>
  <c r="I154" i="4"/>
  <c r="I155" i="4"/>
  <c r="I156" i="4"/>
  <c r="I157" i="4"/>
  <c r="I158" i="4"/>
  <c r="I159" i="4"/>
  <c r="I160" i="4"/>
  <c r="I162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1" i="4"/>
  <c r="I193" i="4"/>
  <c r="I194" i="4"/>
  <c r="I195" i="4"/>
  <c r="I16" i="4" l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4" i="4"/>
  <c r="I32" i="4"/>
  <c r="I33" i="4"/>
  <c r="I42" i="4"/>
  <c r="I43" i="4"/>
  <c r="I44" i="4"/>
  <c r="I45" i="4"/>
  <c r="I46" i="4"/>
  <c r="I47" i="4"/>
  <c r="I48" i="4"/>
  <c r="I87" i="4"/>
  <c r="I49" i="4"/>
  <c r="I35" i="4"/>
  <c r="I84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85" i="4"/>
  <c r="I86" i="4"/>
  <c r="I68" i="4"/>
  <c r="I69" i="4"/>
  <c r="I83" i="4"/>
  <c r="I74" i="4"/>
  <c r="I75" i="4"/>
  <c r="I36" i="4"/>
  <c r="I76" i="4"/>
  <c r="I77" i="4"/>
  <c r="I78" i="4"/>
  <c r="I79" i="4"/>
  <c r="I80" i="4"/>
  <c r="I81" i="4"/>
  <c r="I82" i="4"/>
  <c r="I89" i="4"/>
  <c r="I90" i="4"/>
  <c r="I91" i="4"/>
  <c r="I92" i="4"/>
  <c r="I93" i="4"/>
  <c r="I94" i="4"/>
  <c r="I95" i="4"/>
  <c r="I96" i="4"/>
  <c r="I97" i="4"/>
  <c r="I98" i="4"/>
  <c r="I99" i="4"/>
  <c r="I37" i="4"/>
  <c r="I38" i="4"/>
  <c r="I39" i="4"/>
  <c r="I40" i="4"/>
  <c r="I41" i="4"/>
  <c r="I70" i="4"/>
  <c r="I71" i="4"/>
  <c r="I100" i="4"/>
  <c r="I101" i="4"/>
  <c r="I102" i="4"/>
  <c r="I103" i="4"/>
  <c r="I88" i="4"/>
  <c r="I72" i="4"/>
  <c r="I7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5" i="4"/>
  <c r="C160" i="3" l="1"/>
  <c r="C161" i="3"/>
  <c r="B160" i="3"/>
  <c r="B161" i="3"/>
  <c r="E160" i="3"/>
  <c r="E161" i="3"/>
  <c r="D160" i="3"/>
  <c r="D161" i="3"/>
  <c r="F161" i="3" l="1"/>
  <c r="F160" i="3"/>
  <c r="H149" i="4" l="1"/>
  <c r="I149" i="4" s="1"/>
  <c r="H202" i="4" l="1"/>
  <c r="F150" i="3" l="1"/>
  <c r="F42" i="5" l="1"/>
  <c r="G52" i="5" l="1"/>
  <c r="F192" i="4"/>
  <c r="I192" i="4" l="1"/>
  <c r="I202" i="4" s="1"/>
  <c r="F202" i="4"/>
</calcChain>
</file>

<file path=xl/sharedStrings.xml><?xml version="1.0" encoding="utf-8"?>
<sst xmlns="http://schemas.openxmlformats.org/spreadsheetml/2006/main" count="1659" uniqueCount="322">
  <si>
    <t xml:space="preserve">  Departamento de Contabilidad. C x P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</si>
  <si>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</si>
  <si>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</si>
  <si>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</si>
  <si>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</si>
  <si>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</si>
  <si>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</si>
  <si>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</si>
  <si>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</si>
  <si>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</si>
  <si>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</si>
  <si>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</si>
  <si>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</si>
  <si>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</si>
  <si>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</si>
  <si>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</si>
  <si>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</si>
  <si>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</si>
  <si>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</si>
  <si>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</si>
  <si>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</si>
  <si>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</si>
  <si>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</si>
  <si>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</si>
  <si>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</si>
  <si>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</si>
  <si>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</si>
  <si>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</si>
  <si>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</si>
  <si>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</si>
  <si>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</si>
  <si>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</si>
  <si>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</si>
  <si>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</si>
  <si>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</si>
  <si>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</si>
  <si>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</si>
  <si>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</si>
  <si>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</si>
  <si>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</si>
  <si>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</si>
  <si>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</si>
  <si>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</si>
  <si>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</si>
  <si>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</si>
  <si>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</si>
  <si>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</si>
  <si>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</si>
  <si>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</si>
  <si>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</si>
  <si>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</si>
  <si>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</si>
  <si>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</si>
  <si>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</si>
  <si>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</si>
  <si>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</si>
  <si>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</si>
  <si>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</si>
  <si>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</si>
  <si>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</si>
  <si>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</si>
  <si>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</si>
  <si>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</si>
  <si>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</si>
  <si>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</si>
  <si>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</si>
  <si>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</si>
  <si>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</si>
  <si>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</si>
  <si>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</si>
  <si>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</si>
  <si>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</si>
  <si>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</si>
  <si>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</si>
  <si>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</si>
  <si>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</si>
  <si>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</si>
  <si>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</si>
  <si>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</si>
  <si>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</si>
  <si>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</si>
  <si>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</si>
  <si>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</si>
  <si>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</si>
  <si>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</si>
  <si>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</si>
  <si>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</si>
  <si>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</si>
  <si>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</si>
  <si>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</si>
  <si>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</si>
  <si>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</si>
  <si>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</si>
  <si>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</si>
  <si>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</si>
  <si>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</si>
  <si>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</si>
  <si>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</si>
  <si>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</si>
  <si>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</si>
  <si>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</si>
  <si>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</si>
  <si>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</si>
  <si>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</si>
  <si>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</si>
  <si>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</si>
  <si>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</si>
  <si>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</si>
  <si>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</si>
  <si>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</si>
  <si>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</si>
  <si>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</si>
  <si>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</si>
  <si>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</si>
  <si>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</si>
  <si>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</si>
  <si>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</si>
  <si>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</si>
  <si>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</si>
  <si>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</si>
  <si>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</si>
  <si>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</si>
  <si>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</si>
  <si>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</si>
  <si>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</si>
  <si>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</si>
  <si>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</si>
  <si>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</si>
  <si>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</si>
  <si>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</si>
  <si>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</si>
  <si>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</si>
  <si>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</si>
  <si>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</si>
  <si>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</si>
  <si>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</si>
  <si>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</si>
  <si>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</si>
  <si>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</si>
  <si>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</si>
  <si>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</si>
  <si>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</si>
  <si>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</si>
  <si>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</si>
  <si>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</si>
  <si>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</si>
  <si>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</si>
  <si>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</si>
  <si>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>COMPRA AUTOBUS</t>
  </si>
  <si>
    <t>O/C -193-2019</t>
  </si>
  <si>
    <t xml:space="preserve">EXPRESS TRAILER SERVICE  </t>
  </si>
  <si>
    <t>ALQUILER DE EQUIPOS OFICINAS Y MUEBLES/ BAÑOS</t>
  </si>
  <si>
    <t>B1500000242</t>
  </si>
  <si>
    <t>B1500001634</t>
  </si>
  <si>
    <t xml:space="preserve">VV AUTOS, SAS  </t>
  </si>
  <si>
    <t>B1500000052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</si>
  <si>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</si>
  <si>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</si>
  <si>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</si>
  <si>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</si>
  <si>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</si>
  <si>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</si>
  <si>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</si>
  <si>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</si>
  <si>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</si>
  <si>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</si>
  <si>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</si>
  <si>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</si>
  <si>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</si>
  <si>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</si>
  <si>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</si>
  <si>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</si>
  <si>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</si>
  <si>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</si>
  <si>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</si>
  <si>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</si>
  <si>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</si>
  <si>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</si>
  <si>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</si>
  <si>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</si>
  <si>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</si>
  <si>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</si>
  <si>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</si>
  <si>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 xml:space="preserve">SEGUROS BANRESERVAS </t>
  </si>
  <si>
    <t>SEGURO DE VEHICULO</t>
  </si>
  <si>
    <t>B1500043411</t>
  </si>
  <si>
    <t>LUDISA</t>
  </si>
  <si>
    <t>B1500001132</t>
  </si>
  <si>
    <t>B1500001133</t>
  </si>
  <si>
    <t>B1500001134</t>
  </si>
  <si>
    <t>JUDITH GOMEZ LOPEZ</t>
  </si>
  <si>
    <t xml:space="preserve">Preparado por </t>
  </si>
  <si>
    <t>Aprobado por</t>
  </si>
  <si>
    <t>Lic. Lidia Estévez</t>
  </si>
  <si>
    <t>Directora Financiera</t>
  </si>
  <si>
    <t xml:space="preserve"> Relación de Cuentas x Pagar </t>
  </si>
  <si>
    <t xml:space="preserve">Fecha </t>
  </si>
  <si>
    <t>Suplidor</t>
  </si>
  <si>
    <t>Monto</t>
  </si>
  <si>
    <t>Observaciones</t>
  </si>
  <si>
    <t>B1500000127</t>
  </si>
  <si>
    <t xml:space="preserve">PRODUCCIONES AGUILERA EN RADIO Y TELEVISION </t>
  </si>
  <si>
    <t>TOTAL GENERAL</t>
  </si>
  <si>
    <t xml:space="preserve"> Revisado por </t>
  </si>
  <si>
    <t xml:space="preserve"> Relación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</si>
  <si>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</si>
  <si>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</si>
  <si>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</si>
  <si>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</si>
  <si>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</si>
  <si>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</si>
  <si>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</si>
  <si>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</si>
  <si>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PENDIENTE</t>
  </si>
  <si>
    <t xml:space="preserve">SERVICIOS DE PUBLICIDAD </t>
  </si>
  <si>
    <t>PRODUCCIONES AGUILERA EN RADIO Y TELEVISION, SRL</t>
  </si>
  <si>
    <t xml:space="preserve">SEGUROS BANRESERVAS  </t>
  </si>
  <si>
    <t>SEGUROS PARA VEHICULOS</t>
  </si>
  <si>
    <t xml:space="preserve"> Operadora Metropolitana de Servicios de Autobuses</t>
  </si>
  <si>
    <t>TOTAL</t>
  </si>
  <si>
    <t>PRESTOL COMUNICACIONES</t>
  </si>
  <si>
    <t>ALQUILER DE EQUIPO DE COMUNICACIÓN, TELECOMUNICACIONES Y SEÑALIZACION</t>
  </si>
  <si>
    <t xml:space="preserve"> Lic. Joaquin Peña</t>
  </si>
  <si>
    <t xml:space="preserve">  Gerente de Contabilidad</t>
  </si>
  <si>
    <t>INVENTARIO DE GASOIL</t>
  </si>
  <si>
    <t>PETROMOVIL</t>
  </si>
  <si>
    <t>LABORATORIO ORBIS</t>
  </si>
  <si>
    <t>LLENADO DE AGUA</t>
  </si>
  <si>
    <t>Lic. Yileidy Lantigua</t>
  </si>
  <si>
    <t xml:space="preserve">Contador </t>
  </si>
  <si>
    <t>Gerente de Contabilidad</t>
  </si>
  <si>
    <t>LIB-</t>
  </si>
  <si>
    <t>NC-</t>
  </si>
  <si>
    <t>JUNIO</t>
  </si>
  <si>
    <t>AUTOZAMA (PRESTAMO RESERVA</t>
  </si>
  <si>
    <t>ENT-687</t>
  </si>
  <si>
    <t>ENT-6</t>
  </si>
  <si>
    <t>DAMIAN SERVICIOS GRAFICOS Y MAS</t>
  </si>
  <si>
    <t>B1500000144</t>
  </si>
  <si>
    <t>DIESEL EXTREMO</t>
  </si>
  <si>
    <t>ENT-5</t>
  </si>
  <si>
    <t>INVENTARIO MATERIALES DE OFICINA</t>
  </si>
  <si>
    <t>B15000000019</t>
  </si>
  <si>
    <t>ENT-10</t>
  </si>
  <si>
    <t>ENT-16</t>
  </si>
  <si>
    <t>B1500000312</t>
  </si>
  <si>
    <t>GRANT PK DIESEL</t>
  </si>
  <si>
    <t>SYNERGY GROUP</t>
  </si>
  <si>
    <t>AVION DIESEL</t>
  </si>
  <si>
    <t>PETROFUEL</t>
  </si>
  <si>
    <t>ENT-20</t>
  </si>
  <si>
    <t>B1500032510</t>
  </si>
  <si>
    <t>B1500000564</t>
  </si>
  <si>
    <t>CORAASAN</t>
  </si>
  <si>
    <t>AGUA</t>
  </si>
  <si>
    <t>B1500032665</t>
  </si>
  <si>
    <t>ENT-117</t>
  </si>
  <si>
    <t>CRUZ DIESEL</t>
  </si>
  <si>
    <t>DENTO MEDIA</t>
  </si>
  <si>
    <t>ENT-19</t>
  </si>
  <si>
    <t>ENT-115</t>
  </si>
  <si>
    <t>ENT-120</t>
  </si>
  <si>
    <t>B1500530660</t>
  </si>
  <si>
    <t>B1500530879</t>
  </si>
  <si>
    <t>B1500530882</t>
  </si>
  <si>
    <t>B1500531254</t>
  </si>
  <si>
    <t>B1500534819</t>
  </si>
  <si>
    <t>B1500535675</t>
  </si>
  <si>
    <t>ENT-18</t>
  </si>
  <si>
    <t>EDESUR</t>
  </si>
  <si>
    <t>IMPORTADORA COAV</t>
  </si>
  <si>
    <t>ENT-118</t>
  </si>
  <si>
    <t>OZAMA DIESEL</t>
  </si>
  <si>
    <t>ENT-116</t>
  </si>
  <si>
    <t>PRESTOL</t>
  </si>
  <si>
    <t>ENT-119</t>
  </si>
  <si>
    <t>SEFINA SOLUCIONES EFICIENTES</t>
  </si>
  <si>
    <t>SUPLIDORA ROSALIAN</t>
  </si>
  <si>
    <t>B1500046474</t>
  </si>
  <si>
    <t>INVENTARIO GASOIL</t>
  </si>
  <si>
    <t>ELECTRICIDAD</t>
  </si>
  <si>
    <t>B1500000731</t>
  </si>
  <si>
    <t>INVERSIONES DIEIMER</t>
  </si>
  <si>
    <t>ALMACEM</t>
  </si>
  <si>
    <t>DK PETROLEUM SRL</t>
  </si>
  <si>
    <t>B1500000340</t>
  </si>
  <si>
    <t>B1500000221</t>
  </si>
  <si>
    <t xml:space="preserve">JG DIESEL </t>
  </si>
  <si>
    <t>SIGMA</t>
  </si>
  <si>
    <t>B1500000770</t>
  </si>
  <si>
    <t>B1500000771</t>
  </si>
  <si>
    <t>B1500000772</t>
  </si>
  <si>
    <t>B150000219</t>
  </si>
  <si>
    <t>B150052138</t>
  </si>
  <si>
    <t>RAFAEL MARIN LECLER ARIAS</t>
  </si>
  <si>
    <t>LECHE</t>
  </si>
  <si>
    <t>ENT-14</t>
  </si>
  <si>
    <t>ENT-15</t>
  </si>
  <si>
    <t>ENT-17</t>
  </si>
  <si>
    <t>GOMARGOS</t>
  </si>
  <si>
    <t xml:space="preserve">AXIL GROUP </t>
  </si>
  <si>
    <t>B15000000020</t>
  </si>
  <si>
    <t>ENT-114</t>
  </si>
  <si>
    <t>ALMACEN</t>
  </si>
  <si>
    <t>B1500000219</t>
  </si>
  <si>
    <t xml:space="preserve">DK PETROLEUM </t>
  </si>
  <si>
    <t>JG DIESEL</t>
  </si>
  <si>
    <t>AXIL GROUP</t>
  </si>
  <si>
    <t xml:space="preserve"> Correspondiente al 31 de Mayo 2024</t>
  </si>
  <si>
    <t xml:space="preserve"> Correspondiente al 31 Mayo 2024</t>
  </si>
  <si>
    <t>B150006937</t>
  </si>
  <si>
    <t>AYUNTAMIENTO SANTO DOMINGO OESTE</t>
  </si>
  <si>
    <t>RECOLECCION DE DESECHOS TOXICO</t>
  </si>
  <si>
    <t>RECOLECCION DE DESECHOS TOXICOS</t>
  </si>
  <si>
    <t>ENT-21</t>
  </si>
  <si>
    <t>ENT-22</t>
  </si>
  <si>
    <t>THE OFFICE WAREHOUSE DOM SA</t>
  </si>
  <si>
    <t>PRODUCTOS DE LIMPIEZA</t>
  </si>
  <si>
    <t>JASCIEL IMPORT</t>
  </si>
  <si>
    <t>THE HOUSE WAREHOUSE DOM</t>
  </si>
  <si>
    <t>THE OFFICE WAREHOUSE DOM</t>
  </si>
  <si>
    <t>PRODUCTO DE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</si>
</sst>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b/>
      <i/>
      <sz val="16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3"/>
      <color theme="1"/>
      <name val="Aptos Narrow"/>
      <family val="2"/>
      <scheme val="minor"/>
    </font>
    <font>
      <b/>
      <sz val="13"/>
      <color theme="1"/>
      <name val="Palatino Linotype"/>
      <family val="1"/>
    </font>
    <font>
      <sz val="8"/>
      <name val="Aptos Narrow"/>
      <family val="2"/>
      <scheme val="minor"/>
    </font>
    <font>
      <sz val="9"/>
      <color theme="1"/>
      <name val="Palatino Linotype"/>
      <family val="1"/>
    </font>
    <font>
      <sz val="9"/>
      <name val="Palatino Linotype"/>
      <family val="1"/>
    </font>
    <font>
      <b/>
      <sz val="10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197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43" fontId="5" fillId="0" borderId="0" xfId="0" applyNumberFormat="1" applyFont="1"/>
    <xf numFmtId="0" fontId="8" fillId="0" borderId="0" xfId="0" applyFont="1"/>
    <xf numFmtId="43" fontId="5" fillId="0" borderId="0" xfId="1" applyFont="1"/>
    <xf numFmtId="43" fontId="9" fillId="0" borderId="0" xfId="0" applyNumberFormat="1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0" fillId="0" borderId="0" xfId="0" applyNumberFormat="1"/>
    <xf numFmtId="43" fontId="9" fillId="0" borderId="0" xfId="1" applyFont="1" applyFill="1"/>
    <xf numFmtId="0" fontId="10" fillId="0" borderId="0" xfId="0" applyFont="1"/>
    <xf numFmtId="43" fontId="12" fillId="3" borderId="15" xfId="1" applyFont="1" applyFill="1" applyBorder="1" applyAlignment="1">
      <alignment vertical="center"/>
    </xf>
    <xf numFmtId="43" fontId="4" fillId="3" borderId="15" xfId="0" applyNumberFormat="1" applyFont="1" applyFill="1" applyBorder="1" applyAlignment="1">
      <alignment vertical="center"/>
    </xf>
    <xf numFmtId="43" fontId="12" fillId="3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43" fontId="2" fillId="0" borderId="0" xfId="2" quotePrefix="1" applyFont="1" applyFill="1" applyBorder="1" applyAlignment="1"/>
    <xf numFmtId="0" fontId="10" fillId="0" borderId="0" xfId="0" applyFont="1" applyAlignment="1">
      <alignment horizontal="center"/>
    </xf>
    <xf numFmtId="43" fontId="5" fillId="0" borderId="14" xfId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14" fillId="0" borderId="0" xfId="0" applyFont="1"/>
    <xf numFmtId="0" fontId="15" fillId="0" borderId="0" xfId="3" applyFont="1" applyFill="1" applyBorder="1" applyAlignment="1">
      <alignment horizontal="center"/>
    </xf>
    <xf numFmtId="43" fontId="14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2" borderId="2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 shrinkToFit="1"/>
    </xf>
    <xf numFmtId="165" fontId="17" fillId="2" borderId="2" xfId="0" applyNumberFormat="1" applyFont="1" applyFill="1" applyBorder="1" applyAlignment="1">
      <alignment horizontal="center"/>
    </xf>
    <xf numFmtId="43" fontId="17" fillId="2" borderId="3" xfId="1" applyFont="1" applyFill="1" applyBorder="1" applyAlignment="1">
      <alignment horizontal="center"/>
    </xf>
    <xf numFmtId="43" fontId="17" fillId="2" borderId="2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8" xfId="1" applyFont="1" applyFill="1" applyBorder="1" applyAlignment="1"/>
    <xf numFmtId="43" fontId="2" fillId="0" borderId="8" xfId="2" applyFont="1" applyFill="1" applyBorder="1" applyAlignment="1">
      <alignment horizontal="center"/>
    </xf>
    <xf numFmtId="43" fontId="2" fillId="0" borderId="8" xfId="2" applyFont="1" applyFill="1" applyBorder="1" applyAlignment="1"/>
    <xf numFmtId="43" fontId="2" fillId="0" borderId="8" xfId="2" quotePrefix="1" applyFont="1" applyFill="1" applyBorder="1" applyAlignment="1"/>
    <xf numFmtId="0" fontId="2" fillId="0" borderId="7" xfId="3" applyFont="1" applyFill="1" applyBorder="1" applyAlignment="1">
      <alignment horizontal="center"/>
    </xf>
    <xf numFmtId="43" fontId="2" fillId="0" borderId="8" xfId="1" quotePrefix="1" applyFont="1" applyFill="1" applyBorder="1" applyAlignment="1"/>
    <xf numFmtId="43" fontId="5" fillId="0" borderId="8" xfId="2" applyFont="1" applyFill="1" applyBorder="1" applyAlignment="1">
      <alignment horizontal="center"/>
    </xf>
    <xf numFmtId="43" fontId="5" fillId="0" borderId="8" xfId="2" applyFont="1" applyFill="1" applyBorder="1" applyAlignment="1"/>
    <xf numFmtId="43" fontId="2" fillId="0" borderId="14" xfId="2" quotePrefix="1" applyFont="1" applyFill="1" applyBorder="1" applyAlignment="1"/>
    <xf numFmtId="43" fontId="18" fillId="0" borderId="0" xfId="0" applyNumberFormat="1" applyFont="1" applyAlignment="1">
      <alignment horizontal="center"/>
    </xf>
    <xf numFmtId="43" fontId="18" fillId="0" borderId="0" xfId="0" applyNumberFormat="1" applyFont="1"/>
    <xf numFmtId="43" fontId="2" fillId="0" borderId="14" xfId="1" applyFont="1" applyFill="1" applyBorder="1" applyAlignment="1">
      <alignment horizontal="center"/>
    </xf>
    <xf numFmtId="43" fontId="5" fillId="0" borderId="14" xfId="1" applyFont="1" applyFill="1" applyBorder="1" applyAlignment="1"/>
    <xf numFmtId="43" fontId="2" fillId="0" borderId="14" xfId="1" applyFont="1" applyFill="1" applyBorder="1" applyAlignment="1"/>
    <xf numFmtId="43" fontId="2" fillId="0" borderId="14" xfId="2" applyFont="1" applyFill="1" applyBorder="1" applyAlignment="1">
      <alignment horizontal="center"/>
    </xf>
    <xf numFmtId="43" fontId="2" fillId="0" borderId="14" xfId="2" applyFont="1" applyFill="1" applyBorder="1" applyAlignment="1"/>
    <xf numFmtId="0" fontId="2" fillId="0" borderId="14" xfId="3" applyFont="1" applyFill="1" applyBorder="1" applyAlignment="1">
      <alignment horizontal="center"/>
    </xf>
    <xf numFmtId="0" fontId="5" fillId="0" borderId="14" xfId="3" applyFont="1" applyFill="1" applyBorder="1" applyAlignment="1">
      <alignment horizontal="center"/>
    </xf>
    <xf numFmtId="43" fontId="5" fillId="0" borderId="14" xfId="2" applyFont="1" applyFill="1" applyBorder="1" applyAlignment="1">
      <alignment horizontal="center"/>
    </xf>
    <xf numFmtId="43" fontId="5" fillId="0" borderId="14" xfId="2" applyFont="1" applyFill="1" applyBorder="1" applyAlignment="1"/>
    <xf numFmtId="43" fontId="2" fillId="0" borderId="14" xfId="5" applyFont="1" applyFill="1" applyBorder="1" applyAlignment="1">
      <alignment horizontal="center"/>
    </xf>
    <xf numFmtId="43" fontId="18" fillId="3" borderId="15" xfId="0" applyNumberFormat="1" applyFont="1" applyFill="1" applyBorder="1" applyAlignment="1">
      <alignment wrapText="1"/>
    </xf>
    <xf numFmtId="43" fontId="18" fillId="3" borderId="16" xfId="0" applyNumberFormat="1" applyFont="1" applyFill="1" applyBorder="1" applyAlignment="1">
      <alignment wrapText="1"/>
    </xf>
    <xf numFmtId="0" fontId="20" fillId="0" borderId="0" xfId="3" applyFont="1" applyFill="1" applyBorder="1" applyAlignment="1"/>
    <xf numFmtId="0" fontId="20" fillId="0" borderId="0" xfId="0" applyFont="1"/>
    <xf numFmtId="43" fontId="0" fillId="0" borderId="0" xfId="1" applyFont="1"/>
    <xf numFmtId="0" fontId="20" fillId="0" borderId="0" xfId="0" applyFont="1" applyAlignment="1">
      <alignment horizontal="center"/>
    </xf>
    <xf numFmtId="0" fontId="5" fillId="0" borderId="7" xfId="3" applyFont="1" applyFill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43" fontId="2" fillId="0" borderId="13" xfId="1" applyFont="1" applyFill="1" applyBorder="1" applyAlignment="1">
      <alignment horizontal="center"/>
    </xf>
    <xf numFmtId="43" fontId="0" fillId="0" borderId="0" xfId="1" applyFont="1" applyAlignment="1">
      <alignment wrapText="1"/>
    </xf>
    <xf numFmtId="0" fontId="0" fillId="0" borderId="0" xfId="0" applyAlignment="1">
      <alignment wrapText="1"/>
    </xf>
    <xf numFmtId="43" fontId="0" fillId="0" borderId="0" xfId="1" applyFont="1" applyFill="1" applyAlignment="1">
      <alignment wrapText="1"/>
    </xf>
    <xf numFmtId="43" fontId="8" fillId="0" borderId="0" xfId="3" applyNumberFormat="1" applyFont="1" applyFill="1" applyBorder="1" applyAlignment="1"/>
    <xf numFmtId="43" fontId="8" fillId="0" borderId="0" xfId="0" applyNumberFormat="1" applyFont="1"/>
    <xf numFmtId="43" fontId="0" fillId="0" borderId="0" xfId="1" applyFont="1" applyFill="1"/>
    <xf numFmtId="43" fontId="0" fillId="0" borderId="14" xfId="1" applyFont="1" applyFill="1" applyBorder="1"/>
    <xf numFmtId="43" fontId="0" fillId="0" borderId="14" xfId="1" applyFont="1" applyBorder="1"/>
    <xf numFmtId="0" fontId="0" fillId="0" borderId="14" xfId="0" applyBorder="1"/>
    <xf numFmtId="14" fontId="0" fillId="0" borderId="14" xfId="0" applyNumberFormat="1" applyBorder="1"/>
    <xf numFmtId="0" fontId="17" fillId="2" borderId="20" xfId="0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 shrinkToFit="1"/>
    </xf>
    <xf numFmtId="165" fontId="17" fillId="2" borderId="20" xfId="0" applyNumberFormat="1" applyFont="1" applyFill="1" applyBorder="1" applyAlignment="1">
      <alignment horizontal="center" wrapText="1"/>
    </xf>
    <xf numFmtId="165" fontId="17" fillId="2" borderId="20" xfId="0" applyNumberFormat="1" applyFont="1" applyFill="1" applyBorder="1" applyAlignment="1">
      <alignment horizontal="center"/>
    </xf>
    <xf numFmtId="43" fontId="17" fillId="2" borderId="22" xfId="1" applyFont="1" applyFill="1" applyBorder="1" applyAlignment="1">
      <alignment horizontal="center"/>
    </xf>
    <xf numFmtId="43" fontId="17" fillId="2" borderId="20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4" xfId="0" applyFont="1" applyBorder="1" applyAlignment="1">
      <alignment horizontal="left" wrapText="1"/>
    </xf>
    <xf numFmtId="0" fontId="10" fillId="0" borderId="10" xfId="0" applyFont="1" applyBorder="1" applyAlignment="1">
      <alignment horizontal="center"/>
    </xf>
    <xf numFmtId="43" fontId="0" fillId="0" borderId="0" xfId="0" applyNumberFormat="1" applyAlignment="1">
      <alignment wrapText="1"/>
    </xf>
    <xf numFmtId="0" fontId="2" fillId="0" borderId="14" xfId="0" applyFont="1" applyBorder="1" applyAlignment="1">
      <alignment horizontal="left"/>
    </xf>
    <xf numFmtId="164" fontId="2" fillId="0" borderId="14" xfId="0" applyNumberFormat="1" applyFont="1" applyBorder="1" applyAlignment="1">
      <alignment horizontal="center" vertical="center"/>
    </xf>
    <xf numFmtId="0" fontId="2" fillId="0" borderId="18" xfId="0" applyFont="1" applyBorder="1"/>
    <xf numFmtId="0" fontId="2" fillId="0" borderId="14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5" fillId="0" borderId="18" xfId="0" applyFont="1" applyBorder="1"/>
    <xf numFmtId="0" fontId="5" fillId="0" borderId="14" xfId="0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43" fontId="5" fillId="0" borderId="14" xfId="0" applyNumberFormat="1" applyFont="1" applyBorder="1"/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left"/>
    </xf>
    <xf numFmtId="14" fontId="5" fillId="0" borderId="14" xfId="0" applyNumberFormat="1" applyFont="1" applyBorder="1" applyAlignment="1">
      <alignment horizontal="center"/>
    </xf>
    <xf numFmtId="0" fontId="5" fillId="0" borderId="18" xfId="0" applyFont="1" applyBorder="1" applyAlignment="1">
      <alignment vertical="center"/>
    </xf>
    <xf numFmtId="3" fontId="2" fillId="0" borderId="14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4" xfId="4" applyFont="1" applyBorder="1" applyAlignment="1">
      <alignment horizontal="center"/>
    </xf>
    <xf numFmtId="164" fontId="2" fillId="0" borderId="14" xfId="4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wrapText="1"/>
    </xf>
    <xf numFmtId="0" fontId="5" fillId="0" borderId="14" xfId="0" applyFont="1" applyBorder="1"/>
    <xf numFmtId="43" fontId="18" fillId="3" borderId="16" xfId="0" applyNumberFormat="1" applyFont="1" applyFill="1" applyBorder="1"/>
    <xf numFmtId="164" fontId="2" fillId="0" borderId="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0" fillId="0" borderId="14" xfId="0" applyBorder="1" applyAlignment="1">
      <alignment horizontal="left"/>
    </xf>
    <xf numFmtId="0" fontId="14" fillId="0" borderId="0" xfId="0" applyFont="1" applyAlignment="1">
      <alignment horizontal="left" wrapText="1"/>
    </xf>
    <xf numFmtId="0" fontId="20" fillId="0" borderId="0" xfId="3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43" fontId="18" fillId="3" borderId="15" xfId="0" applyNumberFormat="1" applyFont="1" applyFill="1" applyBorder="1" applyAlignment="1">
      <alignment horizontal="center"/>
    </xf>
    <xf numFmtId="43" fontId="18" fillId="3" borderId="16" xfId="0" applyNumberFormat="1" applyFont="1" applyFill="1" applyBorder="1" applyAlignment="1">
      <alignment horizontal="center"/>
    </xf>
    <xf numFmtId="165" fontId="4" fillId="2" borderId="20" xfId="0" applyNumberFormat="1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 shrinkToFit="1"/>
    </xf>
    <xf numFmtId="0" fontId="4" fillId="2" borderId="20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43" fontId="4" fillId="2" borderId="22" xfId="1" applyFont="1" applyFill="1" applyBorder="1" applyAlignment="1">
      <alignment horizontal="center"/>
    </xf>
    <xf numFmtId="43" fontId="4" fillId="2" borderId="20" xfId="1" applyFont="1" applyFill="1" applyBorder="1" applyAlignment="1">
      <alignment horizontal="center"/>
    </xf>
    <xf numFmtId="0" fontId="2" fillId="0" borderId="18" xfId="0" applyFont="1" applyBorder="1" applyAlignment="1">
      <alignment horizontal="left" wrapText="1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0" xfId="0" applyBorder="1"/>
    <xf numFmtId="43" fontId="5" fillId="0" borderId="14" xfId="1" applyFont="1" applyFill="1" applyBorder="1" applyAlignment="1">
      <alignment horizontal="center"/>
    </xf>
    <xf numFmtId="43" fontId="2" fillId="0" borderId="14" xfId="1" quotePrefix="1" applyFont="1" applyFill="1" applyBorder="1" applyAlignment="1"/>
    <xf numFmtId="0" fontId="5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9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left"/>
    </xf>
    <xf numFmtId="0" fontId="5" fillId="0" borderId="9" xfId="0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14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43" fontId="5" fillId="0" borderId="8" xfId="0" applyNumberFormat="1" applyFont="1" applyBorder="1"/>
    <xf numFmtId="43" fontId="2" fillId="0" borderId="8" xfId="0" applyNumberFormat="1" applyFont="1" applyBorder="1"/>
    <xf numFmtId="14" fontId="5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vertical="center"/>
    </xf>
    <xf numFmtId="14" fontId="5" fillId="0" borderId="0" xfId="0" applyNumberFormat="1" applyFont="1"/>
    <xf numFmtId="164" fontId="2" fillId="0" borderId="8" xfId="0" applyNumberFormat="1" applyFont="1" applyBorder="1" applyAlignment="1">
      <alignment horizontal="center"/>
    </xf>
    <xf numFmtId="0" fontId="5" fillId="0" borderId="14" xfId="0" applyFont="1" applyBorder="1" applyAlignment="1">
      <alignment wrapText="1"/>
    </xf>
    <xf numFmtId="14" fontId="5" fillId="0" borderId="14" xfId="0" applyNumberFormat="1" applyFont="1" applyBorder="1" applyAlignment="1">
      <alignment wrapText="1"/>
    </xf>
    <xf numFmtId="0" fontId="2" fillId="0" borderId="24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left"/>
    </xf>
    <xf numFmtId="43" fontId="2" fillId="0" borderId="10" xfId="2" applyFont="1" applyFill="1" applyBorder="1" applyAlignment="1">
      <alignment horizontal="center"/>
    </xf>
    <xf numFmtId="0" fontId="5" fillId="0" borderId="25" xfId="0" applyFont="1" applyBorder="1"/>
    <xf numFmtId="0" fontId="2" fillId="0" borderId="26" xfId="0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horizontal="left"/>
    </xf>
    <xf numFmtId="43" fontId="2" fillId="0" borderId="27" xfId="2" applyFont="1" applyFill="1" applyBorder="1" applyAlignment="1">
      <alignment horizontal="center"/>
    </xf>
    <xf numFmtId="0" fontId="5" fillId="0" borderId="28" xfId="0" applyFont="1" applyBorder="1"/>
    <xf numFmtId="0" fontId="2" fillId="0" borderId="29" xfId="0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left"/>
    </xf>
    <xf numFmtId="43" fontId="2" fillId="0" borderId="30" xfId="2" applyFont="1" applyFill="1" applyBorder="1" applyAlignment="1">
      <alignment horizontal="center"/>
    </xf>
    <xf numFmtId="0" fontId="5" fillId="0" borderId="31" xfId="0" applyFont="1" applyBorder="1"/>
    <xf numFmtId="43" fontId="5" fillId="0" borderId="0" xfId="0" applyNumberFormat="1" applyFont="1" applyAlignment="1">
      <alignment wrapText="1"/>
    </xf>
    <xf numFmtId="0" fontId="16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3" applyFont="1" applyFill="1" applyBorder="1" applyAlignment="1">
      <alignment horizontal="center"/>
    </xf>
  </cellXfs>
  <cellStyles count="7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5" xfId="6" xr:uid="{C07F7DDF-28F8-4EBD-ADD2-63A5745491D5}"/>
    <cellStyle name="Normal 5 2" xfId="4" xr:uid="{90D47D4F-4952-4143-8E3D-FD194D437FA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0</xdr:row>
      <xdr:rowOff>57150</xdr:rowOff>
    </xdr:from>
    <xdr:to>
      <xdr:col>4</xdr:col>
      <xdr:colOff>1390650</xdr:colOff>
      <xdr:row>3</xdr:row>
      <xdr:rowOff>19050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C230D4D9-4544-49E6-9F16-D5DB0D5CB81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4752975" y="476250"/>
          <a:ext cx="280987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06FCC15-0B5E-4B39-ABB9-AB3B07B5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9550"/>
          <a:ext cx="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150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25B38C-3503-41F3-B0C4-2E4B503F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3309938"/>
          <a:ext cx="0" cy="29360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321129</xdr:colOff>
      <xdr:row>3</xdr:row>
      <xdr:rowOff>186418</xdr:rowOff>
    </xdr:from>
    <xdr:to>
      <xdr:col>5</xdr:col>
      <xdr:colOff>886165</xdr:colOff>
      <xdr:row>7</xdr:row>
      <xdr:rowOff>190500</xdr:rowOff>
    </xdr:to>
    <xdr:pic>
      <xdr:nvPicPr>
        <xdr:cNvPr id="6" name="Imagen 5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E43B49E1-F337-4E5B-B8C4-B4546A261DC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6852558" y="798739"/>
          <a:ext cx="3543300" cy="8205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707232</xdr:colOff>
      <xdr:row>5</xdr:row>
      <xdr:rowOff>52388</xdr:rowOff>
    </xdr:from>
    <xdr:to>
      <xdr:col>4</xdr:col>
      <xdr:colOff>759619</xdr:colOff>
      <xdr:row>8</xdr:row>
      <xdr:rowOff>7144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06D77901-006D-49C3-883D-85BCA58621B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3767138" y="945357"/>
          <a:ext cx="3362325" cy="4905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Yileidy%20Lantigua\CXP-4\entrada%20cuenta%20por%20pagar%20de%20Mayo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XP"/>
      <sheetName val="EJECUTIVO"/>
      <sheetName val="Hoja1"/>
      <sheetName val="MERCANCIA TRANSITO 1"/>
      <sheetName val="Hoja7"/>
      <sheetName val="Hoja3"/>
      <sheetName val="Hoja5"/>
    </sheetNames>
    <sheetDataSet>
      <sheetData sheetId="0"/>
      <sheetData sheetId="1">
        <row r="101">
          <cell r="E101">
            <v>420670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8EFB-5EE1-4AB9-9BF2-B28FFD717257}">
  <sheetPr>
    <pageSetUpPr fitToPage="1"/>
  </sheetPr>
  <dimension ref="A1:I61"/>
  <sheetViews>
    <sheetView tabSelected="1" topLeftCell="C1" zoomScaleNormal="100" workbookViewId="0">
      <selection activeCell="H51" sqref="H51:I51"/>
    </sheetView>
  </sheetViews>
  <sheetFormatPr baseColWidth="10" defaultRowHeight="16.5" x14ac:dyDescent="0.3"/>
  <cols>
    <col min="1" max="1" width="4" style="2" customWidth="1"/>
    <col min="2" max="2" width="16" style="2" customWidth="1"/>
    <col min="3" max="3" width="14.7109375" style="2" customWidth="1"/>
    <col min="4" max="4" width="46.28515625" style="113" customWidth="1"/>
    <col min="5" max="5" width="43" style="2" customWidth="1"/>
    <col min="6" max="6" width="13.5703125" style="2" customWidth="1"/>
    <col min="7" max="7" width="20.140625" style="2" customWidth="1"/>
    <col min="8" max="202" width="11.42578125" style="2"/>
    <col min="203" max="203" width="2" style="2" customWidth="1"/>
    <col min="204" max="204" width="11.7109375" style="2" customWidth="1"/>
    <col min="205" max="205" width="24.7109375" style="2" customWidth="1"/>
    <col min="206" max="206" width="15.5703125" style="2" customWidth="1"/>
    <col min="207" max="207" width="35.85546875" style="2" customWidth="1"/>
    <col min="208" max="208" width="8.140625" style="2" customWidth="1"/>
    <col min="209" max="209" width="23.140625" style="2" customWidth="1"/>
    <col min="210" max="210" width="17.140625" style="2" customWidth="1"/>
    <col min="211" max="211" width="25.7109375" style="2" customWidth="1"/>
    <col min="212" max="212" width="1.85546875" style="2" customWidth="1"/>
    <col min="213" max="458" width="11.42578125" style="2"/>
    <col min="459" max="459" width="2" style="2" customWidth="1"/>
    <col min="460" max="460" width="11.7109375" style="2" customWidth="1"/>
    <col min="461" max="461" width="24.7109375" style="2" customWidth="1"/>
    <col min="462" max="462" width="15.5703125" style="2" customWidth="1"/>
    <col min="463" max="463" width="35.85546875" style="2" customWidth="1"/>
    <col min="464" max="464" width="8.140625" style="2" customWidth="1"/>
    <col min="465" max="465" width="23.140625" style="2" customWidth="1"/>
    <col min="466" max="466" width="17.140625" style="2" customWidth="1"/>
    <col min="467" max="467" width="25.7109375" style="2" customWidth="1"/>
    <col min="468" max="468" width="1.85546875" style="2" customWidth="1"/>
    <col min="469" max="714" width="11.42578125" style="2"/>
    <col min="715" max="715" width="2" style="2" customWidth="1"/>
    <col min="716" max="716" width="11.7109375" style="2" customWidth="1"/>
    <col min="717" max="717" width="24.7109375" style="2" customWidth="1"/>
    <col min="718" max="718" width="15.5703125" style="2" customWidth="1"/>
    <col min="719" max="719" width="35.85546875" style="2" customWidth="1"/>
    <col min="720" max="720" width="8.140625" style="2" customWidth="1"/>
    <col min="721" max="721" width="23.140625" style="2" customWidth="1"/>
    <col min="722" max="722" width="17.140625" style="2" customWidth="1"/>
    <col min="723" max="723" width="25.7109375" style="2" customWidth="1"/>
    <col min="724" max="724" width="1.85546875" style="2" customWidth="1"/>
    <col min="725" max="970" width="11.42578125" style="2"/>
    <col min="971" max="971" width="2" style="2" customWidth="1"/>
    <col min="972" max="972" width="11.7109375" style="2" customWidth="1"/>
    <col min="973" max="973" width="24.7109375" style="2" customWidth="1"/>
    <col min="974" max="974" width="15.5703125" style="2" customWidth="1"/>
    <col min="975" max="975" width="35.85546875" style="2" customWidth="1"/>
    <col min="976" max="976" width="8.140625" style="2" customWidth="1"/>
    <col min="977" max="977" width="23.140625" style="2" customWidth="1"/>
    <col min="978" max="978" width="17.140625" style="2" customWidth="1"/>
    <col min="979" max="979" width="25.7109375" style="2" customWidth="1"/>
    <col min="980" max="980" width="1.85546875" style="2" customWidth="1"/>
    <col min="981" max="1226" width="11.42578125" style="2"/>
    <col min="1227" max="1227" width="2" style="2" customWidth="1"/>
    <col min="1228" max="1228" width="11.7109375" style="2" customWidth="1"/>
    <col min="1229" max="1229" width="24.7109375" style="2" customWidth="1"/>
    <col min="1230" max="1230" width="15.5703125" style="2" customWidth="1"/>
    <col min="1231" max="1231" width="35.85546875" style="2" customWidth="1"/>
    <col min="1232" max="1232" width="8.140625" style="2" customWidth="1"/>
    <col min="1233" max="1233" width="23.140625" style="2" customWidth="1"/>
    <col min="1234" max="1234" width="17.140625" style="2" customWidth="1"/>
    <col min="1235" max="1235" width="25.7109375" style="2" customWidth="1"/>
    <col min="1236" max="1236" width="1.85546875" style="2" customWidth="1"/>
    <col min="1237" max="1482" width="11.42578125" style="2"/>
    <col min="1483" max="1483" width="2" style="2" customWidth="1"/>
    <col min="1484" max="1484" width="11.7109375" style="2" customWidth="1"/>
    <col min="1485" max="1485" width="24.7109375" style="2" customWidth="1"/>
    <col min="1486" max="1486" width="15.5703125" style="2" customWidth="1"/>
    <col min="1487" max="1487" width="35.85546875" style="2" customWidth="1"/>
    <col min="1488" max="1488" width="8.140625" style="2" customWidth="1"/>
    <col min="1489" max="1489" width="23.140625" style="2" customWidth="1"/>
    <col min="1490" max="1490" width="17.140625" style="2" customWidth="1"/>
    <col min="1491" max="1491" width="25.7109375" style="2" customWidth="1"/>
    <col min="1492" max="1492" width="1.85546875" style="2" customWidth="1"/>
    <col min="1493" max="1738" width="11.42578125" style="2"/>
    <col min="1739" max="1739" width="2" style="2" customWidth="1"/>
    <col min="1740" max="1740" width="11.7109375" style="2" customWidth="1"/>
    <col min="1741" max="1741" width="24.7109375" style="2" customWidth="1"/>
    <col min="1742" max="1742" width="15.5703125" style="2" customWidth="1"/>
    <col min="1743" max="1743" width="35.85546875" style="2" customWidth="1"/>
    <col min="1744" max="1744" width="8.140625" style="2" customWidth="1"/>
    <col min="1745" max="1745" width="23.140625" style="2" customWidth="1"/>
    <col min="1746" max="1746" width="17.140625" style="2" customWidth="1"/>
    <col min="1747" max="1747" width="25.7109375" style="2" customWidth="1"/>
    <col min="1748" max="1748" width="1.85546875" style="2" customWidth="1"/>
    <col min="1749" max="1994" width="11.42578125" style="2"/>
    <col min="1995" max="1995" width="2" style="2" customWidth="1"/>
    <col min="1996" max="1996" width="11.7109375" style="2" customWidth="1"/>
    <col min="1997" max="1997" width="24.7109375" style="2" customWidth="1"/>
    <col min="1998" max="1998" width="15.5703125" style="2" customWidth="1"/>
    <col min="1999" max="1999" width="35.85546875" style="2" customWidth="1"/>
    <col min="2000" max="2000" width="8.140625" style="2" customWidth="1"/>
    <col min="2001" max="2001" width="23.140625" style="2" customWidth="1"/>
    <col min="2002" max="2002" width="17.140625" style="2" customWidth="1"/>
    <col min="2003" max="2003" width="25.7109375" style="2" customWidth="1"/>
    <col min="2004" max="2004" width="1.85546875" style="2" customWidth="1"/>
    <col min="2005" max="2250" width="11.42578125" style="2"/>
    <col min="2251" max="2251" width="2" style="2" customWidth="1"/>
    <col min="2252" max="2252" width="11.7109375" style="2" customWidth="1"/>
    <col min="2253" max="2253" width="24.7109375" style="2" customWidth="1"/>
    <col min="2254" max="2254" width="15.5703125" style="2" customWidth="1"/>
    <col min="2255" max="2255" width="35.85546875" style="2" customWidth="1"/>
    <col min="2256" max="2256" width="8.140625" style="2" customWidth="1"/>
    <col min="2257" max="2257" width="23.140625" style="2" customWidth="1"/>
    <col min="2258" max="2258" width="17.140625" style="2" customWidth="1"/>
    <col min="2259" max="2259" width="25.7109375" style="2" customWidth="1"/>
    <col min="2260" max="2260" width="1.85546875" style="2" customWidth="1"/>
    <col min="2261" max="2506" width="11.42578125" style="2"/>
    <col min="2507" max="2507" width="2" style="2" customWidth="1"/>
    <col min="2508" max="2508" width="11.7109375" style="2" customWidth="1"/>
    <col min="2509" max="2509" width="24.7109375" style="2" customWidth="1"/>
    <col min="2510" max="2510" width="15.5703125" style="2" customWidth="1"/>
    <col min="2511" max="2511" width="35.85546875" style="2" customWidth="1"/>
    <col min="2512" max="2512" width="8.140625" style="2" customWidth="1"/>
    <col min="2513" max="2513" width="23.140625" style="2" customWidth="1"/>
    <col min="2514" max="2514" width="17.140625" style="2" customWidth="1"/>
    <col min="2515" max="2515" width="25.7109375" style="2" customWidth="1"/>
    <col min="2516" max="2516" width="1.85546875" style="2" customWidth="1"/>
    <col min="2517" max="2762" width="11.42578125" style="2"/>
    <col min="2763" max="2763" width="2" style="2" customWidth="1"/>
    <col min="2764" max="2764" width="11.7109375" style="2" customWidth="1"/>
    <col min="2765" max="2765" width="24.7109375" style="2" customWidth="1"/>
    <col min="2766" max="2766" width="15.5703125" style="2" customWidth="1"/>
    <col min="2767" max="2767" width="35.85546875" style="2" customWidth="1"/>
    <col min="2768" max="2768" width="8.140625" style="2" customWidth="1"/>
    <col min="2769" max="2769" width="23.140625" style="2" customWidth="1"/>
    <col min="2770" max="2770" width="17.140625" style="2" customWidth="1"/>
    <col min="2771" max="2771" width="25.7109375" style="2" customWidth="1"/>
    <col min="2772" max="2772" width="1.85546875" style="2" customWidth="1"/>
    <col min="2773" max="3018" width="11.42578125" style="2"/>
    <col min="3019" max="3019" width="2" style="2" customWidth="1"/>
    <col min="3020" max="3020" width="11.7109375" style="2" customWidth="1"/>
    <col min="3021" max="3021" width="24.7109375" style="2" customWidth="1"/>
    <col min="3022" max="3022" width="15.5703125" style="2" customWidth="1"/>
    <col min="3023" max="3023" width="35.85546875" style="2" customWidth="1"/>
    <col min="3024" max="3024" width="8.140625" style="2" customWidth="1"/>
    <col min="3025" max="3025" width="23.140625" style="2" customWidth="1"/>
    <col min="3026" max="3026" width="17.140625" style="2" customWidth="1"/>
    <col min="3027" max="3027" width="25.7109375" style="2" customWidth="1"/>
    <col min="3028" max="3028" width="1.85546875" style="2" customWidth="1"/>
    <col min="3029" max="3274" width="11.42578125" style="2"/>
    <col min="3275" max="3275" width="2" style="2" customWidth="1"/>
    <col min="3276" max="3276" width="11.7109375" style="2" customWidth="1"/>
    <col min="3277" max="3277" width="24.7109375" style="2" customWidth="1"/>
    <col min="3278" max="3278" width="15.5703125" style="2" customWidth="1"/>
    <col min="3279" max="3279" width="35.85546875" style="2" customWidth="1"/>
    <col min="3280" max="3280" width="8.140625" style="2" customWidth="1"/>
    <col min="3281" max="3281" width="23.140625" style="2" customWidth="1"/>
    <col min="3282" max="3282" width="17.140625" style="2" customWidth="1"/>
    <col min="3283" max="3283" width="25.7109375" style="2" customWidth="1"/>
    <col min="3284" max="3284" width="1.85546875" style="2" customWidth="1"/>
    <col min="3285" max="3530" width="11.42578125" style="2"/>
    <col min="3531" max="3531" width="2" style="2" customWidth="1"/>
    <col min="3532" max="3532" width="11.7109375" style="2" customWidth="1"/>
    <col min="3533" max="3533" width="24.7109375" style="2" customWidth="1"/>
    <col min="3534" max="3534" width="15.5703125" style="2" customWidth="1"/>
    <col min="3535" max="3535" width="35.85546875" style="2" customWidth="1"/>
    <col min="3536" max="3536" width="8.140625" style="2" customWidth="1"/>
    <col min="3537" max="3537" width="23.140625" style="2" customWidth="1"/>
    <col min="3538" max="3538" width="17.140625" style="2" customWidth="1"/>
    <col min="3539" max="3539" width="25.7109375" style="2" customWidth="1"/>
    <col min="3540" max="3540" width="1.85546875" style="2" customWidth="1"/>
    <col min="3541" max="3786" width="11.42578125" style="2"/>
    <col min="3787" max="3787" width="2" style="2" customWidth="1"/>
    <col min="3788" max="3788" width="11.7109375" style="2" customWidth="1"/>
    <col min="3789" max="3789" width="24.7109375" style="2" customWidth="1"/>
    <col min="3790" max="3790" width="15.5703125" style="2" customWidth="1"/>
    <col min="3791" max="3791" width="35.85546875" style="2" customWidth="1"/>
    <col min="3792" max="3792" width="8.140625" style="2" customWidth="1"/>
    <col min="3793" max="3793" width="23.140625" style="2" customWidth="1"/>
    <col min="3794" max="3794" width="17.140625" style="2" customWidth="1"/>
    <col min="3795" max="3795" width="25.7109375" style="2" customWidth="1"/>
    <col min="3796" max="3796" width="1.85546875" style="2" customWidth="1"/>
    <col min="3797" max="4042" width="11.42578125" style="2"/>
    <col min="4043" max="4043" width="2" style="2" customWidth="1"/>
    <col min="4044" max="4044" width="11.7109375" style="2" customWidth="1"/>
    <col min="4045" max="4045" width="24.7109375" style="2" customWidth="1"/>
    <col min="4046" max="4046" width="15.5703125" style="2" customWidth="1"/>
    <col min="4047" max="4047" width="35.85546875" style="2" customWidth="1"/>
    <col min="4048" max="4048" width="8.140625" style="2" customWidth="1"/>
    <col min="4049" max="4049" width="23.140625" style="2" customWidth="1"/>
    <col min="4050" max="4050" width="17.140625" style="2" customWidth="1"/>
    <col min="4051" max="4051" width="25.7109375" style="2" customWidth="1"/>
    <col min="4052" max="4052" width="1.85546875" style="2" customWidth="1"/>
    <col min="4053" max="4298" width="11.42578125" style="2"/>
    <col min="4299" max="4299" width="2" style="2" customWidth="1"/>
    <col min="4300" max="4300" width="11.7109375" style="2" customWidth="1"/>
    <col min="4301" max="4301" width="24.7109375" style="2" customWidth="1"/>
    <col min="4302" max="4302" width="15.5703125" style="2" customWidth="1"/>
    <col min="4303" max="4303" width="35.85546875" style="2" customWidth="1"/>
    <col min="4304" max="4304" width="8.140625" style="2" customWidth="1"/>
    <col min="4305" max="4305" width="23.140625" style="2" customWidth="1"/>
    <col min="4306" max="4306" width="17.140625" style="2" customWidth="1"/>
    <col min="4307" max="4307" width="25.7109375" style="2" customWidth="1"/>
    <col min="4308" max="4308" width="1.85546875" style="2" customWidth="1"/>
    <col min="4309" max="4554" width="11.42578125" style="2"/>
    <col min="4555" max="4555" width="2" style="2" customWidth="1"/>
    <col min="4556" max="4556" width="11.7109375" style="2" customWidth="1"/>
    <col min="4557" max="4557" width="24.7109375" style="2" customWidth="1"/>
    <col min="4558" max="4558" width="15.5703125" style="2" customWidth="1"/>
    <col min="4559" max="4559" width="35.85546875" style="2" customWidth="1"/>
    <col min="4560" max="4560" width="8.140625" style="2" customWidth="1"/>
    <col min="4561" max="4561" width="23.140625" style="2" customWidth="1"/>
    <col min="4562" max="4562" width="17.140625" style="2" customWidth="1"/>
    <col min="4563" max="4563" width="25.7109375" style="2" customWidth="1"/>
    <col min="4564" max="4564" width="1.85546875" style="2" customWidth="1"/>
    <col min="4565" max="4810" width="11.42578125" style="2"/>
    <col min="4811" max="4811" width="2" style="2" customWidth="1"/>
    <col min="4812" max="4812" width="11.7109375" style="2" customWidth="1"/>
    <col min="4813" max="4813" width="24.7109375" style="2" customWidth="1"/>
    <col min="4814" max="4814" width="15.5703125" style="2" customWidth="1"/>
    <col min="4815" max="4815" width="35.85546875" style="2" customWidth="1"/>
    <col min="4816" max="4816" width="8.140625" style="2" customWidth="1"/>
    <col min="4817" max="4817" width="23.140625" style="2" customWidth="1"/>
    <col min="4818" max="4818" width="17.140625" style="2" customWidth="1"/>
    <col min="4819" max="4819" width="25.7109375" style="2" customWidth="1"/>
    <col min="4820" max="4820" width="1.85546875" style="2" customWidth="1"/>
    <col min="4821" max="5066" width="11.42578125" style="2"/>
    <col min="5067" max="5067" width="2" style="2" customWidth="1"/>
    <col min="5068" max="5068" width="11.7109375" style="2" customWidth="1"/>
    <col min="5069" max="5069" width="24.7109375" style="2" customWidth="1"/>
    <col min="5070" max="5070" width="15.5703125" style="2" customWidth="1"/>
    <col min="5071" max="5071" width="35.85546875" style="2" customWidth="1"/>
    <col min="5072" max="5072" width="8.140625" style="2" customWidth="1"/>
    <col min="5073" max="5073" width="23.140625" style="2" customWidth="1"/>
    <col min="5074" max="5074" width="17.140625" style="2" customWidth="1"/>
    <col min="5075" max="5075" width="25.7109375" style="2" customWidth="1"/>
    <col min="5076" max="5076" width="1.85546875" style="2" customWidth="1"/>
    <col min="5077" max="5322" width="11.42578125" style="2"/>
    <col min="5323" max="5323" width="2" style="2" customWidth="1"/>
    <col min="5324" max="5324" width="11.7109375" style="2" customWidth="1"/>
    <col min="5325" max="5325" width="24.7109375" style="2" customWidth="1"/>
    <col min="5326" max="5326" width="15.5703125" style="2" customWidth="1"/>
    <col min="5327" max="5327" width="35.85546875" style="2" customWidth="1"/>
    <col min="5328" max="5328" width="8.140625" style="2" customWidth="1"/>
    <col min="5329" max="5329" width="23.140625" style="2" customWidth="1"/>
    <col min="5330" max="5330" width="17.140625" style="2" customWidth="1"/>
    <col min="5331" max="5331" width="25.7109375" style="2" customWidth="1"/>
    <col min="5332" max="5332" width="1.85546875" style="2" customWidth="1"/>
    <col min="5333" max="5578" width="11.42578125" style="2"/>
    <col min="5579" max="5579" width="2" style="2" customWidth="1"/>
    <col min="5580" max="5580" width="11.7109375" style="2" customWidth="1"/>
    <col min="5581" max="5581" width="24.7109375" style="2" customWidth="1"/>
    <col min="5582" max="5582" width="15.5703125" style="2" customWidth="1"/>
    <col min="5583" max="5583" width="35.85546875" style="2" customWidth="1"/>
    <col min="5584" max="5584" width="8.140625" style="2" customWidth="1"/>
    <col min="5585" max="5585" width="23.140625" style="2" customWidth="1"/>
    <col min="5586" max="5586" width="17.140625" style="2" customWidth="1"/>
    <col min="5587" max="5587" width="25.7109375" style="2" customWidth="1"/>
    <col min="5588" max="5588" width="1.85546875" style="2" customWidth="1"/>
    <col min="5589" max="5834" width="11.42578125" style="2"/>
    <col min="5835" max="5835" width="2" style="2" customWidth="1"/>
    <col min="5836" max="5836" width="11.7109375" style="2" customWidth="1"/>
    <col min="5837" max="5837" width="24.7109375" style="2" customWidth="1"/>
    <col min="5838" max="5838" width="15.5703125" style="2" customWidth="1"/>
    <col min="5839" max="5839" width="35.85546875" style="2" customWidth="1"/>
    <col min="5840" max="5840" width="8.140625" style="2" customWidth="1"/>
    <col min="5841" max="5841" width="23.140625" style="2" customWidth="1"/>
    <col min="5842" max="5842" width="17.140625" style="2" customWidth="1"/>
    <col min="5843" max="5843" width="25.7109375" style="2" customWidth="1"/>
    <col min="5844" max="5844" width="1.85546875" style="2" customWidth="1"/>
    <col min="5845" max="6090" width="11.42578125" style="2"/>
    <col min="6091" max="6091" width="2" style="2" customWidth="1"/>
    <col min="6092" max="6092" width="11.7109375" style="2" customWidth="1"/>
    <col min="6093" max="6093" width="24.7109375" style="2" customWidth="1"/>
    <col min="6094" max="6094" width="15.5703125" style="2" customWidth="1"/>
    <col min="6095" max="6095" width="35.85546875" style="2" customWidth="1"/>
    <col min="6096" max="6096" width="8.140625" style="2" customWidth="1"/>
    <col min="6097" max="6097" width="23.140625" style="2" customWidth="1"/>
    <col min="6098" max="6098" width="17.140625" style="2" customWidth="1"/>
    <col min="6099" max="6099" width="25.7109375" style="2" customWidth="1"/>
    <col min="6100" max="6100" width="1.85546875" style="2" customWidth="1"/>
    <col min="6101" max="6346" width="11.42578125" style="2"/>
    <col min="6347" max="6347" width="2" style="2" customWidth="1"/>
    <col min="6348" max="6348" width="11.7109375" style="2" customWidth="1"/>
    <col min="6349" max="6349" width="24.7109375" style="2" customWidth="1"/>
    <col min="6350" max="6350" width="15.5703125" style="2" customWidth="1"/>
    <col min="6351" max="6351" width="35.85546875" style="2" customWidth="1"/>
    <col min="6352" max="6352" width="8.140625" style="2" customWidth="1"/>
    <col min="6353" max="6353" width="23.140625" style="2" customWidth="1"/>
    <col min="6354" max="6354" width="17.140625" style="2" customWidth="1"/>
    <col min="6355" max="6355" width="25.7109375" style="2" customWidth="1"/>
    <col min="6356" max="6356" width="1.85546875" style="2" customWidth="1"/>
    <col min="6357" max="6602" width="11.42578125" style="2"/>
    <col min="6603" max="6603" width="2" style="2" customWidth="1"/>
    <col min="6604" max="6604" width="11.7109375" style="2" customWidth="1"/>
    <col min="6605" max="6605" width="24.7109375" style="2" customWidth="1"/>
    <col min="6606" max="6606" width="15.5703125" style="2" customWidth="1"/>
    <col min="6607" max="6607" width="35.85546875" style="2" customWidth="1"/>
    <col min="6608" max="6608" width="8.140625" style="2" customWidth="1"/>
    <col min="6609" max="6609" width="23.140625" style="2" customWidth="1"/>
    <col min="6610" max="6610" width="17.140625" style="2" customWidth="1"/>
    <col min="6611" max="6611" width="25.7109375" style="2" customWidth="1"/>
    <col min="6612" max="6612" width="1.85546875" style="2" customWidth="1"/>
    <col min="6613" max="6858" width="11.42578125" style="2"/>
    <col min="6859" max="6859" width="2" style="2" customWidth="1"/>
    <col min="6860" max="6860" width="11.7109375" style="2" customWidth="1"/>
    <col min="6861" max="6861" width="24.7109375" style="2" customWidth="1"/>
    <col min="6862" max="6862" width="15.5703125" style="2" customWidth="1"/>
    <col min="6863" max="6863" width="35.85546875" style="2" customWidth="1"/>
    <col min="6864" max="6864" width="8.140625" style="2" customWidth="1"/>
    <col min="6865" max="6865" width="23.140625" style="2" customWidth="1"/>
    <col min="6866" max="6866" width="17.140625" style="2" customWidth="1"/>
    <col min="6867" max="6867" width="25.7109375" style="2" customWidth="1"/>
    <col min="6868" max="6868" width="1.85546875" style="2" customWidth="1"/>
    <col min="6869" max="7114" width="11.42578125" style="2"/>
    <col min="7115" max="7115" width="2" style="2" customWidth="1"/>
    <col min="7116" max="7116" width="11.7109375" style="2" customWidth="1"/>
    <col min="7117" max="7117" width="24.7109375" style="2" customWidth="1"/>
    <col min="7118" max="7118" width="15.5703125" style="2" customWidth="1"/>
    <col min="7119" max="7119" width="35.85546875" style="2" customWidth="1"/>
    <col min="7120" max="7120" width="8.140625" style="2" customWidth="1"/>
    <col min="7121" max="7121" width="23.140625" style="2" customWidth="1"/>
    <col min="7122" max="7122" width="17.140625" style="2" customWidth="1"/>
    <col min="7123" max="7123" width="25.7109375" style="2" customWidth="1"/>
    <col min="7124" max="7124" width="1.85546875" style="2" customWidth="1"/>
    <col min="7125" max="7370" width="11.42578125" style="2"/>
    <col min="7371" max="7371" width="2" style="2" customWidth="1"/>
    <col min="7372" max="7372" width="11.7109375" style="2" customWidth="1"/>
    <col min="7373" max="7373" width="24.7109375" style="2" customWidth="1"/>
    <col min="7374" max="7374" width="15.5703125" style="2" customWidth="1"/>
    <col min="7375" max="7375" width="35.85546875" style="2" customWidth="1"/>
    <col min="7376" max="7376" width="8.140625" style="2" customWidth="1"/>
    <col min="7377" max="7377" width="23.140625" style="2" customWidth="1"/>
    <col min="7378" max="7378" width="17.140625" style="2" customWidth="1"/>
    <col min="7379" max="7379" width="25.7109375" style="2" customWidth="1"/>
    <col min="7380" max="7380" width="1.85546875" style="2" customWidth="1"/>
    <col min="7381" max="7626" width="11.42578125" style="2"/>
    <col min="7627" max="7627" width="2" style="2" customWidth="1"/>
    <col min="7628" max="7628" width="11.7109375" style="2" customWidth="1"/>
    <col min="7629" max="7629" width="24.7109375" style="2" customWidth="1"/>
    <col min="7630" max="7630" width="15.5703125" style="2" customWidth="1"/>
    <col min="7631" max="7631" width="35.85546875" style="2" customWidth="1"/>
    <col min="7632" max="7632" width="8.140625" style="2" customWidth="1"/>
    <col min="7633" max="7633" width="23.140625" style="2" customWidth="1"/>
    <col min="7634" max="7634" width="17.140625" style="2" customWidth="1"/>
    <col min="7635" max="7635" width="25.7109375" style="2" customWidth="1"/>
    <col min="7636" max="7636" width="1.85546875" style="2" customWidth="1"/>
    <col min="7637" max="7882" width="11.42578125" style="2"/>
    <col min="7883" max="7883" width="2" style="2" customWidth="1"/>
    <col min="7884" max="7884" width="11.7109375" style="2" customWidth="1"/>
    <col min="7885" max="7885" width="24.7109375" style="2" customWidth="1"/>
    <col min="7886" max="7886" width="15.5703125" style="2" customWidth="1"/>
    <col min="7887" max="7887" width="35.85546875" style="2" customWidth="1"/>
    <col min="7888" max="7888" width="8.140625" style="2" customWidth="1"/>
    <col min="7889" max="7889" width="23.140625" style="2" customWidth="1"/>
    <col min="7890" max="7890" width="17.140625" style="2" customWidth="1"/>
    <col min="7891" max="7891" width="25.7109375" style="2" customWidth="1"/>
    <col min="7892" max="7892" width="1.85546875" style="2" customWidth="1"/>
    <col min="7893" max="8138" width="11.42578125" style="2"/>
    <col min="8139" max="8139" width="2" style="2" customWidth="1"/>
    <col min="8140" max="8140" width="11.7109375" style="2" customWidth="1"/>
    <col min="8141" max="8141" width="24.7109375" style="2" customWidth="1"/>
    <col min="8142" max="8142" width="15.5703125" style="2" customWidth="1"/>
    <col min="8143" max="8143" width="35.85546875" style="2" customWidth="1"/>
    <col min="8144" max="8144" width="8.140625" style="2" customWidth="1"/>
    <col min="8145" max="8145" width="23.140625" style="2" customWidth="1"/>
    <col min="8146" max="8146" width="17.140625" style="2" customWidth="1"/>
    <col min="8147" max="8147" width="25.7109375" style="2" customWidth="1"/>
    <col min="8148" max="8148" width="1.85546875" style="2" customWidth="1"/>
    <col min="8149" max="8394" width="11.42578125" style="2"/>
    <col min="8395" max="8395" width="2" style="2" customWidth="1"/>
    <col min="8396" max="8396" width="11.7109375" style="2" customWidth="1"/>
    <col min="8397" max="8397" width="24.7109375" style="2" customWidth="1"/>
    <col min="8398" max="8398" width="15.5703125" style="2" customWidth="1"/>
    <col min="8399" max="8399" width="35.85546875" style="2" customWidth="1"/>
    <col min="8400" max="8400" width="8.140625" style="2" customWidth="1"/>
    <col min="8401" max="8401" width="23.140625" style="2" customWidth="1"/>
    <col min="8402" max="8402" width="17.140625" style="2" customWidth="1"/>
    <col min="8403" max="8403" width="25.7109375" style="2" customWidth="1"/>
    <col min="8404" max="8404" width="1.85546875" style="2" customWidth="1"/>
    <col min="8405" max="8650" width="11.42578125" style="2"/>
    <col min="8651" max="8651" width="2" style="2" customWidth="1"/>
    <col min="8652" max="8652" width="11.7109375" style="2" customWidth="1"/>
    <col min="8653" max="8653" width="24.7109375" style="2" customWidth="1"/>
    <col min="8654" max="8654" width="15.5703125" style="2" customWidth="1"/>
    <col min="8655" max="8655" width="35.85546875" style="2" customWidth="1"/>
    <col min="8656" max="8656" width="8.140625" style="2" customWidth="1"/>
    <col min="8657" max="8657" width="23.140625" style="2" customWidth="1"/>
    <col min="8658" max="8658" width="17.140625" style="2" customWidth="1"/>
    <col min="8659" max="8659" width="25.7109375" style="2" customWidth="1"/>
    <col min="8660" max="8660" width="1.85546875" style="2" customWidth="1"/>
    <col min="8661" max="8906" width="11.42578125" style="2"/>
    <col min="8907" max="8907" width="2" style="2" customWidth="1"/>
    <col min="8908" max="8908" width="11.7109375" style="2" customWidth="1"/>
    <col min="8909" max="8909" width="24.7109375" style="2" customWidth="1"/>
    <col min="8910" max="8910" width="15.5703125" style="2" customWidth="1"/>
    <col min="8911" max="8911" width="35.85546875" style="2" customWidth="1"/>
    <col min="8912" max="8912" width="8.140625" style="2" customWidth="1"/>
    <col min="8913" max="8913" width="23.140625" style="2" customWidth="1"/>
    <col min="8914" max="8914" width="17.140625" style="2" customWidth="1"/>
    <col min="8915" max="8915" width="25.7109375" style="2" customWidth="1"/>
    <col min="8916" max="8916" width="1.85546875" style="2" customWidth="1"/>
    <col min="8917" max="9162" width="11.42578125" style="2"/>
    <col min="9163" max="9163" width="2" style="2" customWidth="1"/>
    <col min="9164" max="9164" width="11.7109375" style="2" customWidth="1"/>
    <col min="9165" max="9165" width="24.7109375" style="2" customWidth="1"/>
    <col min="9166" max="9166" width="15.5703125" style="2" customWidth="1"/>
    <col min="9167" max="9167" width="35.85546875" style="2" customWidth="1"/>
    <col min="9168" max="9168" width="8.140625" style="2" customWidth="1"/>
    <col min="9169" max="9169" width="23.140625" style="2" customWidth="1"/>
    <col min="9170" max="9170" width="17.140625" style="2" customWidth="1"/>
    <col min="9171" max="9171" width="25.7109375" style="2" customWidth="1"/>
    <col min="9172" max="9172" width="1.85546875" style="2" customWidth="1"/>
    <col min="9173" max="9418" width="11.42578125" style="2"/>
    <col min="9419" max="9419" width="2" style="2" customWidth="1"/>
    <col min="9420" max="9420" width="11.7109375" style="2" customWidth="1"/>
    <col min="9421" max="9421" width="24.7109375" style="2" customWidth="1"/>
    <col min="9422" max="9422" width="15.5703125" style="2" customWidth="1"/>
    <col min="9423" max="9423" width="35.85546875" style="2" customWidth="1"/>
    <col min="9424" max="9424" width="8.140625" style="2" customWidth="1"/>
    <col min="9425" max="9425" width="23.140625" style="2" customWidth="1"/>
    <col min="9426" max="9426" width="17.140625" style="2" customWidth="1"/>
    <col min="9427" max="9427" width="25.7109375" style="2" customWidth="1"/>
    <col min="9428" max="9428" width="1.85546875" style="2" customWidth="1"/>
    <col min="9429" max="9674" width="11.42578125" style="2"/>
    <col min="9675" max="9675" width="2" style="2" customWidth="1"/>
    <col min="9676" max="9676" width="11.7109375" style="2" customWidth="1"/>
    <col min="9677" max="9677" width="24.7109375" style="2" customWidth="1"/>
    <col min="9678" max="9678" width="15.5703125" style="2" customWidth="1"/>
    <col min="9679" max="9679" width="35.85546875" style="2" customWidth="1"/>
    <col min="9680" max="9680" width="8.140625" style="2" customWidth="1"/>
    <col min="9681" max="9681" width="23.140625" style="2" customWidth="1"/>
    <col min="9682" max="9682" width="17.140625" style="2" customWidth="1"/>
    <col min="9683" max="9683" width="25.7109375" style="2" customWidth="1"/>
    <col min="9684" max="9684" width="1.85546875" style="2" customWidth="1"/>
    <col min="9685" max="9930" width="11.42578125" style="2"/>
    <col min="9931" max="9931" width="2" style="2" customWidth="1"/>
    <col min="9932" max="9932" width="11.7109375" style="2" customWidth="1"/>
    <col min="9933" max="9933" width="24.7109375" style="2" customWidth="1"/>
    <col min="9934" max="9934" width="15.5703125" style="2" customWidth="1"/>
    <col min="9935" max="9935" width="35.85546875" style="2" customWidth="1"/>
    <col min="9936" max="9936" width="8.140625" style="2" customWidth="1"/>
    <col min="9937" max="9937" width="23.140625" style="2" customWidth="1"/>
    <col min="9938" max="9938" width="17.140625" style="2" customWidth="1"/>
    <col min="9939" max="9939" width="25.7109375" style="2" customWidth="1"/>
    <col min="9940" max="9940" width="1.85546875" style="2" customWidth="1"/>
    <col min="9941" max="10186" width="11.42578125" style="2"/>
    <col min="10187" max="10187" width="2" style="2" customWidth="1"/>
    <col min="10188" max="10188" width="11.7109375" style="2" customWidth="1"/>
    <col min="10189" max="10189" width="24.7109375" style="2" customWidth="1"/>
    <col min="10190" max="10190" width="15.5703125" style="2" customWidth="1"/>
    <col min="10191" max="10191" width="35.85546875" style="2" customWidth="1"/>
    <col min="10192" max="10192" width="8.140625" style="2" customWidth="1"/>
    <col min="10193" max="10193" width="23.140625" style="2" customWidth="1"/>
    <col min="10194" max="10194" width="17.140625" style="2" customWidth="1"/>
    <col min="10195" max="10195" width="25.7109375" style="2" customWidth="1"/>
    <col min="10196" max="10196" width="1.85546875" style="2" customWidth="1"/>
    <col min="10197" max="10442" width="11.42578125" style="2"/>
    <col min="10443" max="10443" width="2" style="2" customWidth="1"/>
    <col min="10444" max="10444" width="11.7109375" style="2" customWidth="1"/>
    <col min="10445" max="10445" width="24.7109375" style="2" customWidth="1"/>
    <col min="10446" max="10446" width="15.5703125" style="2" customWidth="1"/>
    <col min="10447" max="10447" width="35.85546875" style="2" customWidth="1"/>
    <col min="10448" max="10448" width="8.140625" style="2" customWidth="1"/>
    <col min="10449" max="10449" width="23.140625" style="2" customWidth="1"/>
    <col min="10450" max="10450" width="17.140625" style="2" customWidth="1"/>
    <col min="10451" max="10451" width="25.7109375" style="2" customWidth="1"/>
    <col min="10452" max="10452" width="1.85546875" style="2" customWidth="1"/>
    <col min="10453" max="10698" width="11.42578125" style="2"/>
    <col min="10699" max="10699" width="2" style="2" customWidth="1"/>
    <col min="10700" max="10700" width="11.7109375" style="2" customWidth="1"/>
    <col min="10701" max="10701" width="24.7109375" style="2" customWidth="1"/>
    <col min="10702" max="10702" width="15.5703125" style="2" customWidth="1"/>
    <col min="10703" max="10703" width="35.85546875" style="2" customWidth="1"/>
    <col min="10704" max="10704" width="8.140625" style="2" customWidth="1"/>
    <col min="10705" max="10705" width="23.140625" style="2" customWidth="1"/>
    <col min="10706" max="10706" width="17.140625" style="2" customWidth="1"/>
    <col min="10707" max="10707" width="25.7109375" style="2" customWidth="1"/>
    <col min="10708" max="10708" width="1.85546875" style="2" customWidth="1"/>
    <col min="10709" max="10954" width="11.42578125" style="2"/>
    <col min="10955" max="10955" width="2" style="2" customWidth="1"/>
    <col min="10956" max="10956" width="11.7109375" style="2" customWidth="1"/>
    <col min="10957" max="10957" width="24.7109375" style="2" customWidth="1"/>
    <col min="10958" max="10958" width="15.5703125" style="2" customWidth="1"/>
    <col min="10959" max="10959" width="35.85546875" style="2" customWidth="1"/>
    <col min="10960" max="10960" width="8.140625" style="2" customWidth="1"/>
    <col min="10961" max="10961" width="23.140625" style="2" customWidth="1"/>
    <col min="10962" max="10962" width="17.140625" style="2" customWidth="1"/>
    <col min="10963" max="10963" width="25.7109375" style="2" customWidth="1"/>
    <col min="10964" max="10964" width="1.85546875" style="2" customWidth="1"/>
    <col min="10965" max="11210" width="11.42578125" style="2"/>
    <col min="11211" max="11211" width="2" style="2" customWidth="1"/>
    <col min="11212" max="11212" width="11.7109375" style="2" customWidth="1"/>
    <col min="11213" max="11213" width="24.7109375" style="2" customWidth="1"/>
    <col min="11214" max="11214" width="15.5703125" style="2" customWidth="1"/>
    <col min="11215" max="11215" width="35.85546875" style="2" customWidth="1"/>
    <col min="11216" max="11216" width="8.140625" style="2" customWidth="1"/>
    <col min="11217" max="11217" width="23.140625" style="2" customWidth="1"/>
    <col min="11218" max="11218" width="17.140625" style="2" customWidth="1"/>
    <col min="11219" max="11219" width="25.7109375" style="2" customWidth="1"/>
    <col min="11220" max="11220" width="1.85546875" style="2" customWidth="1"/>
    <col min="11221" max="11466" width="11.42578125" style="2"/>
    <col min="11467" max="11467" width="2" style="2" customWidth="1"/>
    <col min="11468" max="11468" width="11.7109375" style="2" customWidth="1"/>
    <col min="11469" max="11469" width="24.7109375" style="2" customWidth="1"/>
    <col min="11470" max="11470" width="15.5703125" style="2" customWidth="1"/>
    <col min="11471" max="11471" width="35.85546875" style="2" customWidth="1"/>
    <col min="11472" max="11472" width="8.140625" style="2" customWidth="1"/>
    <col min="11473" max="11473" width="23.140625" style="2" customWidth="1"/>
    <col min="11474" max="11474" width="17.140625" style="2" customWidth="1"/>
    <col min="11475" max="11475" width="25.7109375" style="2" customWidth="1"/>
    <col min="11476" max="11476" width="1.85546875" style="2" customWidth="1"/>
    <col min="11477" max="11722" width="11.42578125" style="2"/>
    <col min="11723" max="11723" width="2" style="2" customWidth="1"/>
    <col min="11724" max="11724" width="11.7109375" style="2" customWidth="1"/>
    <col min="11725" max="11725" width="24.7109375" style="2" customWidth="1"/>
    <col min="11726" max="11726" width="15.5703125" style="2" customWidth="1"/>
    <col min="11727" max="11727" width="35.85546875" style="2" customWidth="1"/>
    <col min="11728" max="11728" width="8.140625" style="2" customWidth="1"/>
    <col min="11729" max="11729" width="23.140625" style="2" customWidth="1"/>
    <col min="11730" max="11730" width="17.140625" style="2" customWidth="1"/>
    <col min="11731" max="11731" width="25.7109375" style="2" customWidth="1"/>
    <col min="11732" max="11732" width="1.85546875" style="2" customWidth="1"/>
    <col min="11733" max="11978" width="11.42578125" style="2"/>
    <col min="11979" max="11979" width="2" style="2" customWidth="1"/>
    <col min="11980" max="11980" width="11.7109375" style="2" customWidth="1"/>
    <col min="11981" max="11981" width="24.7109375" style="2" customWidth="1"/>
    <col min="11982" max="11982" width="15.5703125" style="2" customWidth="1"/>
    <col min="11983" max="11983" width="35.85546875" style="2" customWidth="1"/>
    <col min="11984" max="11984" width="8.140625" style="2" customWidth="1"/>
    <col min="11985" max="11985" width="23.140625" style="2" customWidth="1"/>
    <col min="11986" max="11986" width="17.140625" style="2" customWidth="1"/>
    <col min="11987" max="11987" width="25.7109375" style="2" customWidth="1"/>
    <col min="11988" max="11988" width="1.85546875" style="2" customWidth="1"/>
    <col min="11989" max="12234" width="11.42578125" style="2"/>
    <col min="12235" max="12235" width="2" style="2" customWidth="1"/>
    <col min="12236" max="12236" width="11.7109375" style="2" customWidth="1"/>
    <col min="12237" max="12237" width="24.7109375" style="2" customWidth="1"/>
    <col min="12238" max="12238" width="15.5703125" style="2" customWidth="1"/>
    <col min="12239" max="12239" width="35.85546875" style="2" customWidth="1"/>
    <col min="12240" max="12240" width="8.140625" style="2" customWidth="1"/>
    <col min="12241" max="12241" width="23.140625" style="2" customWidth="1"/>
    <col min="12242" max="12242" width="17.140625" style="2" customWidth="1"/>
    <col min="12243" max="12243" width="25.7109375" style="2" customWidth="1"/>
    <col min="12244" max="12244" width="1.85546875" style="2" customWidth="1"/>
    <col min="12245" max="12490" width="11.42578125" style="2"/>
    <col min="12491" max="12491" width="2" style="2" customWidth="1"/>
    <col min="12492" max="12492" width="11.7109375" style="2" customWidth="1"/>
    <col min="12493" max="12493" width="24.7109375" style="2" customWidth="1"/>
    <col min="12494" max="12494" width="15.5703125" style="2" customWidth="1"/>
    <col min="12495" max="12495" width="35.85546875" style="2" customWidth="1"/>
    <col min="12496" max="12496" width="8.140625" style="2" customWidth="1"/>
    <col min="12497" max="12497" width="23.140625" style="2" customWidth="1"/>
    <col min="12498" max="12498" width="17.140625" style="2" customWidth="1"/>
    <col min="12499" max="12499" width="25.7109375" style="2" customWidth="1"/>
    <col min="12500" max="12500" width="1.85546875" style="2" customWidth="1"/>
    <col min="12501" max="12746" width="11.42578125" style="2"/>
    <col min="12747" max="12747" width="2" style="2" customWidth="1"/>
    <col min="12748" max="12748" width="11.7109375" style="2" customWidth="1"/>
    <col min="12749" max="12749" width="24.7109375" style="2" customWidth="1"/>
    <col min="12750" max="12750" width="15.5703125" style="2" customWidth="1"/>
    <col min="12751" max="12751" width="35.85546875" style="2" customWidth="1"/>
    <col min="12752" max="12752" width="8.140625" style="2" customWidth="1"/>
    <col min="12753" max="12753" width="23.140625" style="2" customWidth="1"/>
    <col min="12754" max="12754" width="17.140625" style="2" customWidth="1"/>
    <col min="12755" max="12755" width="25.7109375" style="2" customWidth="1"/>
    <col min="12756" max="12756" width="1.85546875" style="2" customWidth="1"/>
    <col min="12757" max="13002" width="11.42578125" style="2"/>
    <col min="13003" max="13003" width="2" style="2" customWidth="1"/>
    <col min="13004" max="13004" width="11.7109375" style="2" customWidth="1"/>
    <col min="13005" max="13005" width="24.7109375" style="2" customWidth="1"/>
    <col min="13006" max="13006" width="15.5703125" style="2" customWidth="1"/>
    <col min="13007" max="13007" width="35.85546875" style="2" customWidth="1"/>
    <col min="13008" max="13008" width="8.140625" style="2" customWidth="1"/>
    <col min="13009" max="13009" width="23.140625" style="2" customWidth="1"/>
    <col min="13010" max="13010" width="17.140625" style="2" customWidth="1"/>
    <col min="13011" max="13011" width="25.7109375" style="2" customWidth="1"/>
    <col min="13012" max="13012" width="1.85546875" style="2" customWidth="1"/>
    <col min="13013" max="13258" width="11.42578125" style="2"/>
    <col min="13259" max="13259" width="2" style="2" customWidth="1"/>
    <col min="13260" max="13260" width="11.7109375" style="2" customWidth="1"/>
    <col min="13261" max="13261" width="24.7109375" style="2" customWidth="1"/>
    <col min="13262" max="13262" width="15.5703125" style="2" customWidth="1"/>
    <col min="13263" max="13263" width="35.85546875" style="2" customWidth="1"/>
    <col min="13264" max="13264" width="8.140625" style="2" customWidth="1"/>
    <col min="13265" max="13265" width="23.140625" style="2" customWidth="1"/>
    <col min="13266" max="13266" width="17.140625" style="2" customWidth="1"/>
    <col min="13267" max="13267" width="25.7109375" style="2" customWidth="1"/>
    <col min="13268" max="13268" width="1.85546875" style="2" customWidth="1"/>
    <col min="13269" max="13514" width="11.42578125" style="2"/>
    <col min="13515" max="13515" width="2" style="2" customWidth="1"/>
    <col min="13516" max="13516" width="11.7109375" style="2" customWidth="1"/>
    <col min="13517" max="13517" width="24.7109375" style="2" customWidth="1"/>
    <col min="13518" max="13518" width="15.5703125" style="2" customWidth="1"/>
    <col min="13519" max="13519" width="35.85546875" style="2" customWidth="1"/>
    <col min="13520" max="13520" width="8.140625" style="2" customWidth="1"/>
    <col min="13521" max="13521" width="23.140625" style="2" customWidth="1"/>
    <col min="13522" max="13522" width="17.140625" style="2" customWidth="1"/>
    <col min="13523" max="13523" width="25.7109375" style="2" customWidth="1"/>
    <col min="13524" max="13524" width="1.85546875" style="2" customWidth="1"/>
    <col min="13525" max="13770" width="11.42578125" style="2"/>
    <col min="13771" max="13771" width="2" style="2" customWidth="1"/>
    <col min="13772" max="13772" width="11.7109375" style="2" customWidth="1"/>
    <col min="13773" max="13773" width="24.7109375" style="2" customWidth="1"/>
    <col min="13774" max="13774" width="15.5703125" style="2" customWidth="1"/>
    <col min="13775" max="13775" width="35.85546875" style="2" customWidth="1"/>
    <col min="13776" max="13776" width="8.140625" style="2" customWidth="1"/>
    <col min="13777" max="13777" width="23.140625" style="2" customWidth="1"/>
    <col min="13778" max="13778" width="17.140625" style="2" customWidth="1"/>
    <col min="13779" max="13779" width="25.7109375" style="2" customWidth="1"/>
    <col min="13780" max="13780" width="1.85546875" style="2" customWidth="1"/>
    <col min="13781" max="14026" width="11.42578125" style="2"/>
    <col min="14027" max="14027" width="2" style="2" customWidth="1"/>
    <col min="14028" max="14028" width="11.7109375" style="2" customWidth="1"/>
    <col min="14029" max="14029" width="24.7109375" style="2" customWidth="1"/>
    <col min="14030" max="14030" width="15.5703125" style="2" customWidth="1"/>
    <col min="14031" max="14031" width="35.85546875" style="2" customWidth="1"/>
    <col min="14032" max="14032" width="8.140625" style="2" customWidth="1"/>
    <col min="14033" max="14033" width="23.140625" style="2" customWidth="1"/>
    <col min="14034" max="14034" width="17.140625" style="2" customWidth="1"/>
    <col min="14035" max="14035" width="25.7109375" style="2" customWidth="1"/>
    <col min="14036" max="14036" width="1.85546875" style="2" customWidth="1"/>
    <col min="14037" max="14282" width="11.42578125" style="2"/>
    <col min="14283" max="14283" width="2" style="2" customWidth="1"/>
    <col min="14284" max="14284" width="11.7109375" style="2" customWidth="1"/>
    <col min="14285" max="14285" width="24.7109375" style="2" customWidth="1"/>
    <col min="14286" max="14286" width="15.5703125" style="2" customWidth="1"/>
    <col min="14287" max="14287" width="35.85546875" style="2" customWidth="1"/>
    <col min="14288" max="14288" width="8.140625" style="2" customWidth="1"/>
    <col min="14289" max="14289" width="23.140625" style="2" customWidth="1"/>
    <col min="14290" max="14290" width="17.140625" style="2" customWidth="1"/>
    <col min="14291" max="14291" width="25.7109375" style="2" customWidth="1"/>
    <col min="14292" max="14292" width="1.85546875" style="2" customWidth="1"/>
    <col min="14293" max="14538" width="11.42578125" style="2"/>
    <col min="14539" max="14539" width="2" style="2" customWidth="1"/>
    <col min="14540" max="14540" width="11.7109375" style="2" customWidth="1"/>
    <col min="14541" max="14541" width="24.7109375" style="2" customWidth="1"/>
    <col min="14542" max="14542" width="15.5703125" style="2" customWidth="1"/>
    <col min="14543" max="14543" width="35.85546875" style="2" customWidth="1"/>
    <col min="14544" max="14544" width="8.140625" style="2" customWidth="1"/>
    <col min="14545" max="14545" width="23.140625" style="2" customWidth="1"/>
    <col min="14546" max="14546" width="17.140625" style="2" customWidth="1"/>
    <col min="14547" max="14547" width="25.7109375" style="2" customWidth="1"/>
    <col min="14548" max="14548" width="1.85546875" style="2" customWidth="1"/>
    <col min="14549" max="14794" width="11.42578125" style="2"/>
    <col min="14795" max="14795" width="2" style="2" customWidth="1"/>
    <col min="14796" max="14796" width="11.7109375" style="2" customWidth="1"/>
    <col min="14797" max="14797" width="24.7109375" style="2" customWidth="1"/>
    <col min="14798" max="14798" width="15.5703125" style="2" customWidth="1"/>
    <col min="14799" max="14799" width="35.85546875" style="2" customWidth="1"/>
    <col min="14800" max="14800" width="8.140625" style="2" customWidth="1"/>
    <col min="14801" max="14801" width="23.140625" style="2" customWidth="1"/>
    <col min="14802" max="14802" width="17.140625" style="2" customWidth="1"/>
    <col min="14803" max="14803" width="25.7109375" style="2" customWidth="1"/>
    <col min="14804" max="14804" width="1.85546875" style="2" customWidth="1"/>
    <col min="14805" max="15050" width="11.42578125" style="2"/>
    <col min="15051" max="15051" width="2" style="2" customWidth="1"/>
    <col min="15052" max="15052" width="11.7109375" style="2" customWidth="1"/>
    <col min="15053" max="15053" width="24.7109375" style="2" customWidth="1"/>
    <col min="15054" max="15054" width="15.5703125" style="2" customWidth="1"/>
    <col min="15055" max="15055" width="35.85546875" style="2" customWidth="1"/>
    <col min="15056" max="15056" width="8.140625" style="2" customWidth="1"/>
    <col min="15057" max="15057" width="23.140625" style="2" customWidth="1"/>
    <col min="15058" max="15058" width="17.140625" style="2" customWidth="1"/>
    <col min="15059" max="15059" width="25.7109375" style="2" customWidth="1"/>
    <col min="15060" max="15060" width="1.85546875" style="2" customWidth="1"/>
    <col min="15061" max="15306" width="11.42578125" style="2"/>
    <col min="15307" max="15307" width="2" style="2" customWidth="1"/>
    <col min="15308" max="15308" width="11.7109375" style="2" customWidth="1"/>
    <col min="15309" max="15309" width="24.7109375" style="2" customWidth="1"/>
    <col min="15310" max="15310" width="15.5703125" style="2" customWidth="1"/>
    <col min="15311" max="15311" width="35.85546875" style="2" customWidth="1"/>
    <col min="15312" max="15312" width="8.140625" style="2" customWidth="1"/>
    <col min="15313" max="15313" width="23.140625" style="2" customWidth="1"/>
    <col min="15314" max="15314" width="17.140625" style="2" customWidth="1"/>
    <col min="15315" max="15315" width="25.7109375" style="2" customWidth="1"/>
    <col min="15316" max="15316" width="1.85546875" style="2" customWidth="1"/>
    <col min="15317" max="15562" width="11.42578125" style="2"/>
    <col min="15563" max="15563" width="2" style="2" customWidth="1"/>
    <col min="15564" max="15564" width="11.7109375" style="2" customWidth="1"/>
    <col min="15565" max="15565" width="24.7109375" style="2" customWidth="1"/>
    <col min="15566" max="15566" width="15.5703125" style="2" customWidth="1"/>
    <col min="15567" max="15567" width="35.85546875" style="2" customWidth="1"/>
    <col min="15568" max="15568" width="8.140625" style="2" customWidth="1"/>
    <col min="15569" max="15569" width="23.140625" style="2" customWidth="1"/>
    <col min="15570" max="15570" width="17.140625" style="2" customWidth="1"/>
    <col min="15571" max="15571" width="25.7109375" style="2" customWidth="1"/>
    <col min="15572" max="15572" width="1.85546875" style="2" customWidth="1"/>
    <col min="15573" max="15818" width="11.42578125" style="2"/>
    <col min="15819" max="15819" width="2" style="2" customWidth="1"/>
    <col min="15820" max="15820" width="11.7109375" style="2" customWidth="1"/>
    <col min="15821" max="15821" width="24.7109375" style="2" customWidth="1"/>
    <col min="15822" max="15822" width="15.5703125" style="2" customWidth="1"/>
    <col min="15823" max="15823" width="35.85546875" style="2" customWidth="1"/>
    <col min="15824" max="15824" width="8.140625" style="2" customWidth="1"/>
    <col min="15825" max="15825" width="23.140625" style="2" customWidth="1"/>
    <col min="15826" max="15826" width="17.140625" style="2" customWidth="1"/>
    <col min="15827" max="15827" width="25.7109375" style="2" customWidth="1"/>
    <col min="15828" max="15828" width="1.85546875" style="2" customWidth="1"/>
    <col min="15829" max="16074" width="11.42578125" style="2"/>
    <col min="16075" max="16075" width="2" style="2" customWidth="1"/>
    <col min="16076" max="16076" width="11.7109375" style="2" customWidth="1"/>
    <col min="16077" max="16077" width="24.7109375" style="2" customWidth="1"/>
    <col min="16078" max="16078" width="15.5703125" style="2" customWidth="1"/>
    <col min="16079" max="16079" width="35.85546875" style="2" customWidth="1"/>
    <col min="16080" max="16080" width="8.140625" style="2" customWidth="1"/>
    <col min="16081" max="16081" width="23.140625" style="2" customWidth="1"/>
    <col min="16082" max="16082" width="17.140625" style="2" customWidth="1"/>
    <col min="16083" max="16083" width="25.7109375" style="2" customWidth="1"/>
    <col min="16084" max="16084" width="1.85546875" style="2" customWidth="1"/>
    <col min="16085" max="16372" width="11.42578125" style="2"/>
    <col min="16373" max="16384" width="11.42578125" style="2" customWidth="1"/>
  </cols>
  <sheetData>
    <row r="1" spans="1:7" ht="23.25" customHeight="1" x14ac:dyDescent="0.3"/>
    <row r="2" spans="1:7" ht="23.25" customHeight="1" x14ac:dyDescent="0.3"/>
    <row r="3" spans="1:7" ht="23.25" customHeight="1" x14ac:dyDescent="0.3"/>
    <row r="4" spans="1:7" ht="16.5" customHeight="1" x14ac:dyDescent="0.3">
      <c r="B4" s="182" t="s">
        <v>218</v>
      </c>
      <c r="C4" s="182"/>
      <c r="D4" s="182"/>
      <c r="E4" s="182"/>
      <c r="F4" s="182"/>
      <c r="G4" s="182"/>
    </row>
    <row r="5" spans="1:7" ht="16.5" customHeight="1" x14ac:dyDescent="0.3">
      <c r="B5" s="182" t="s">
        <v>0</v>
      </c>
      <c r="C5" s="182"/>
      <c r="D5" s="182"/>
      <c r="E5" s="182"/>
      <c r="F5" s="182"/>
      <c r="G5" s="182"/>
    </row>
    <row r="6" spans="1:7" ht="16.5" customHeight="1" x14ac:dyDescent="0.3">
      <c r="B6" s="182" t="s">
        <v>195</v>
      </c>
      <c r="C6" s="182"/>
      <c r="D6" s="182"/>
      <c r="E6" s="182"/>
      <c r="F6" s="182"/>
      <c r="G6" s="182"/>
    </row>
    <row r="7" spans="1:7" ht="15.75" customHeight="1" x14ac:dyDescent="0.3">
      <c r="B7" s="182" t="s">
        <v>308</v>
      </c>
      <c r="C7" s="182"/>
      <c r="D7" s="182"/>
      <c r="E7" s="182"/>
      <c r="F7" s="182"/>
      <c r="G7" s="182"/>
    </row>
    <row r="8" spans="1:7" ht="15.75" customHeight="1" x14ac:dyDescent="0.3">
      <c r="B8" s="26"/>
      <c r="C8" s="26"/>
      <c r="D8" s="114"/>
      <c r="E8" s="26"/>
      <c r="F8" s="26"/>
      <c r="G8" s="26"/>
    </row>
    <row r="9" spans="1:7" ht="15.75" customHeight="1" thickBot="1" x14ac:dyDescent="0.35">
      <c r="B9" s="26"/>
      <c r="C9" s="26"/>
      <c r="D9" s="114"/>
      <c r="E9" s="26"/>
      <c r="F9" s="26"/>
      <c r="G9" s="26"/>
    </row>
    <row r="10" spans="1:7" ht="16.5" customHeight="1" x14ac:dyDescent="0.35">
      <c r="A10" s="23"/>
      <c r="B10" s="74" t="s">
        <v>2</v>
      </c>
      <c r="C10" s="75" t="s">
        <v>196</v>
      </c>
      <c r="D10" s="76" t="s">
        <v>197</v>
      </c>
      <c r="E10" s="77" t="s">
        <v>1</v>
      </c>
      <c r="F10" s="78" t="s">
        <v>198</v>
      </c>
      <c r="G10" s="79" t="s">
        <v>199</v>
      </c>
    </row>
    <row r="11" spans="1:7" ht="23.25" customHeight="1" x14ac:dyDescent="0.3">
      <c r="A11" s="23"/>
      <c r="B11" s="85" t="s">
        <v>301</v>
      </c>
      <c r="C11" s="73">
        <v>45427</v>
      </c>
      <c r="D11" s="115" t="s">
        <v>274</v>
      </c>
      <c r="E11" s="84" t="s">
        <v>221</v>
      </c>
      <c r="F11" s="70">
        <v>106200</v>
      </c>
      <c r="G11" s="72"/>
    </row>
    <row r="12" spans="1:7" s="22" customFormat="1" ht="23.25" customHeight="1" x14ac:dyDescent="0.3">
      <c r="B12" s="73" t="s">
        <v>243</v>
      </c>
      <c r="C12" s="73">
        <v>45413</v>
      </c>
      <c r="D12" s="115" t="s">
        <v>226</v>
      </c>
      <c r="E12" s="81" t="s">
        <v>227</v>
      </c>
      <c r="F12" s="70">
        <v>15618</v>
      </c>
      <c r="G12" s="72"/>
    </row>
    <row r="13" spans="1:7" s="22" customFormat="1" ht="23.25" customHeight="1" x14ac:dyDescent="0.3">
      <c r="B13" s="72" t="s">
        <v>244</v>
      </c>
      <c r="C13" s="73">
        <v>45434</v>
      </c>
      <c r="D13" s="115" t="s">
        <v>226</v>
      </c>
      <c r="E13" s="81" t="s">
        <v>227</v>
      </c>
      <c r="F13" s="70">
        <v>15846</v>
      </c>
      <c r="G13" s="72"/>
    </row>
    <row r="14" spans="1:7" s="22" customFormat="1" ht="23.25" customHeight="1" x14ac:dyDescent="0.3">
      <c r="B14" s="72" t="s">
        <v>278</v>
      </c>
      <c r="C14" s="73">
        <v>45436</v>
      </c>
      <c r="D14" s="115" t="s">
        <v>225</v>
      </c>
      <c r="E14" s="72" t="s">
        <v>279</v>
      </c>
      <c r="F14" s="70">
        <v>870300</v>
      </c>
      <c r="G14" s="72"/>
    </row>
    <row r="15" spans="1:7" s="22" customFormat="1" ht="23.25" customHeight="1" x14ac:dyDescent="0.3">
      <c r="B15" s="72" t="s">
        <v>262</v>
      </c>
      <c r="C15" s="73">
        <v>45443</v>
      </c>
      <c r="D15" s="115" t="s">
        <v>269</v>
      </c>
      <c r="E15" s="81" t="s">
        <v>280</v>
      </c>
      <c r="F15" s="70">
        <v>56513.55</v>
      </c>
      <c r="G15" s="72"/>
    </row>
    <row r="16" spans="1:7" s="22" customFormat="1" ht="23.25" customHeight="1" x14ac:dyDescent="0.3">
      <c r="B16" s="72" t="s">
        <v>263</v>
      </c>
      <c r="C16" s="73">
        <v>45443</v>
      </c>
      <c r="D16" s="115" t="s">
        <v>269</v>
      </c>
      <c r="E16" s="81" t="s">
        <v>280</v>
      </c>
      <c r="F16" s="70">
        <v>131766.06</v>
      </c>
      <c r="G16" s="72"/>
    </row>
    <row r="17" spans="2:7" s="22" customFormat="1" ht="23.25" customHeight="1" x14ac:dyDescent="0.3">
      <c r="B17" s="72" t="s">
        <v>264</v>
      </c>
      <c r="C17" s="73">
        <v>45443</v>
      </c>
      <c r="D17" s="115" t="s">
        <v>269</v>
      </c>
      <c r="E17" s="81" t="s">
        <v>280</v>
      </c>
      <c r="F17" s="70">
        <v>16231.53</v>
      </c>
      <c r="G17" s="72"/>
    </row>
    <row r="18" spans="2:7" s="22" customFormat="1" ht="23.25" customHeight="1" x14ac:dyDescent="0.3">
      <c r="B18" s="72" t="s">
        <v>265</v>
      </c>
      <c r="C18" s="73">
        <v>45443</v>
      </c>
      <c r="D18" s="115" t="s">
        <v>269</v>
      </c>
      <c r="E18" s="81" t="s">
        <v>280</v>
      </c>
      <c r="F18" s="71">
        <v>702714.41</v>
      </c>
      <c r="G18" s="72"/>
    </row>
    <row r="19" spans="2:7" s="22" customFormat="1" ht="23.25" customHeight="1" x14ac:dyDescent="0.3">
      <c r="B19" s="72" t="s">
        <v>266</v>
      </c>
      <c r="C19" s="73">
        <v>45443</v>
      </c>
      <c r="D19" s="115" t="s">
        <v>269</v>
      </c>
      <c r="E19" s="81" t="s">
        <v>280</v>
      </c>
      <c r="F19" s="70">
        <v>344.46</v>
      </c>
      <c r="G19" s="72"/>
    </row>
    <row r="20" spans="2:7" s="22" customFormat="1" ht="23.25" customHeight="1" x14ac:dyDescent="0.3">
      <c r="B20" s="72" t="s">
        <v>267</v>
      </c>
      <c r="C20" s="73">
        <v>45443</v>
      </c>
      <c r="D20" s="115" t="s">
        <v>269</v>
      </c>
      <c r="E20" s="72" t="s">
        <v>280</v>
      </c>
      <c r="F20" s="70">
        <v>1689.18</v>
      </c>
      <c r="G20" s="72"/>
    </row>
    <row r="21" spans="2:7" s="22" customFormat="1" ht="23.25" customHeight="1" x14ac:dyDescent="0.3">
      <c r="B21" s="72" t="s">
        <v>251</v>
      </c>
      <c r="C21" s="73">
        <v>45419</v>
      </c>
      <c r="D21" s="115" t="s">
        <v>253</v>
      </c>
      <c r="E21" s="72" t="s">
        <v>254</v>
      </c>
      <c r="F21" s="70">
        <v>11609</v>
      </c>
      <c r="G21" s="72"/>
    </row>
    <row r="22" spans="2:7" s="22" customFormat="1" ht="23.25" customHeight="1" x14ac:dyDescent="0.3">
      <c r="B22" s="72" t="s">
        <v>255</v>
      </c>
      <c r="C22" s="73">
        <v>45419</v>
      </c>
      <c r="D22" s="115" t="s">
        <v>253</v>
      </c>
      <c r="E22" s="72" t="s">
        <v>254</v>
      </c>
      <c r="F22" s="70">
        <v>115607</v>
      </c>
      <c r="G22" s="72"/>
    </row>
    <row r="23" spans="2:7" s="22" customFormat="1" ht="23.25" customHeight="1" x14ac:dyDescent="0.3">
      <c r="B23" s="72" t="s">
        <v>281</v>
      </c>
      <c r="C23" s="73">
        <v>45441</v>
      </c>
      <c r="D23" s="115" t="s">
        <v>282</v>
      </c>
      <c r="E23" s="70" t="s">
        <v>303</v>
      </c>
      <c r="F23" s="70">
        <v>232792.76</v>
      </c>
      <c r="G23" s="72"/>
    </row>
    <row r="24" spans="2:7" s="22" customFormat="1" ht="23.25" customHeight="1" x14ac:dyDescent="0.3">
      <c r="B24" s="72" t="s">
        <v>245</v>
      </c>
      <c r="C24" s="73">
        <v>45433</v>
      </c>
      <c r="D24" s="115" t="s">
        <v>246</v>
      </c>
      <c r="E24" s="72" t="s">
        <v>279</v>
      </c>
      <c r="F24" s="70">
        <v>1912800</v>
      </c>
      <c r="G24" s="72"/>
    </row>
    <row r="25" spans="2:7" s="22" customFormat="1" ht="23.25" customHeight="1" x14ac:dyDescent="0.3">
      <c r="B25" s="72" t="s">
        <v>238</v>
      </c>
      <c r="C25" s="73">
        <v>45432</v>
      </c>
      <c r="D25" s="115" t="s">
        <v>247</v>
      </c>
      <c r="E25" s="72" t="s">
        <v>279</v>
      </c>
      <c r="F25" s="70">
        <v>1912800</v>
      </c>
      <c r="G25" s="72"/>
    </row>
    <row r="26" spans="2:7" s="22" customFormat="1" ht="23.25" customHeight="1" x14ac:dyDescent="0.3">
      <c r="B26" s="72" t="s">
        <v>285</v>
      </c>
      <c r="C26" s="73">
        <v>45439</v>
      </c>
      <c r="D26" s="115" t="s">
        <v>284</v>
      </c>
      <c r="E26" s="72" t="s">
        <v>279</v>
      </c>
      <c r="F26" s="70">
        <v>2391000</v>
      </c>
      <c r="G26" s="72"/>
    </row>
    <row r="27" spans="2:7" s="22" customFormat="1" ht="23.25" customHeight="1" x14ac:dyDescent="0.3">
      <c r="B27" s="72" t="s">
        <v>286</v>
      </c>
      <c r="C27" s="73">
        <v>45439</v>
      </c>
      <c r="D27" s="115" t="s">
        <v>287</v>
      </c>
      <c r="E27" s="72" t="s">
        <v>279</v>
      </c>
      <c r="F27" s="70">
        <v>1912800</v>
      </c>
      <c r="G27" s="72"/>
    </row>
    <row r="28" spans="2:7" s="22" customFormat="1" ht="23.25" customHeight="1" x14ac:dyDescent="0.3">
      <c r="B28" s="72" t="s">
        <v>252</v>
      </c>
      <c r="C28" s="73">
        <v>45441</v>
      </c>
      <c r="D28" s="115" t="s">
        <v>248</v>
      </c>
      <c r="E28" s="72" t="s">
        <v>279</v>
      </c>
      <c r="F28" s="70">
        <v>1912800</v>
      </c>
      <c r="G28" s="72"/>
    </row>
    <row r="29" spans="2:7" s="22" customFormat="1" ht="23.25" customHeight="1" x14ac:dyDescent="0.3">
      <c r="B29" s="72" t="s">
        <v>289</v>
      </c>
      <c r="C29" s="73">
        <v>45422</v>
      </c>
      <c r="D29" s="115" t="s">
        <v>249</v>
      </c>
      <c r="E29" s="72" t="s">
        <v>279</v>
      </c>
      <c r="F29" s="70">
        <v>2391000</v>
      </c>
      <c r="G29" s="72"/>
    </row>
    <row r="30" spans="2:7" s="22" customFormat="1" ht="23.25" customHeight="1" x14ac:dyDescent="0.3">
      <c r="B30" s="72" t="s">
        <v>290</v>
      </c>
      <c r="C30" s="73">
        <v>45422</v>
      </c>
      <c r="D30" s="115" t="s">
        <v>249</v>
      </c>
      <c r="E30" s="72" t="s">
        <v>279</v>
      </c>
      <c r="F30" s="70">
        <v>1912800</v>
      </c>
      <c r="G30" s="72"/>
    </row>
    <row r="31" spans="2:7" s="22" customFormat="1" ht="23.25" customHeight="1" x14ac:dyDescent="0.3">
      <c r="B31" s="72" t="s">
        <v>291</v>
      </c>
      <c r="C31" s="73">
        <v>45422</v>
      </c>
      <c r="D31" s="115" t="s">
        <v>249</v>
      </c>
      <c r="E31" s="72" t="s">
        <v>279</v>
      </c>
      <c r="F31" s="70">
        <v>2391000</v>
      </c>
      <c r="G31" s="72"/>
    </row>
    <row r="32" spans="2:7" s="22" customFormat="1" ht="23.25" customHeight="1" x14ac:dyDescent="0.3">
      <c r="B32" s="72" t="s">
        <v>292</v>
      </c>
      <c r="C32" s="73">
        <v>45428</v>
      </c>
      <c r="D32" s="115" t="s">
        <v>287</v>
      </c>
      <c r="E32" s="72" t="s">
        <v>279</v>
      </c>
      <c r="F32" s="70">
        <v>2869200</v>
      </c>
      <c r="G32" s="72"/>
    </row>
    <row r="33" spans="2:7" s="22" customFormat="1" ht="23.25" customHeight="1" x14ac:dyDescent="0.3">
      <c r="B33" s="72" t="s">
        <v>293</v>
      </c>
      <c r="C33" s="73">
        <v>45419</v>
      </c>
      <c r="D33" s="115" t="s">
        <v>288</v>
      </c>
      <c r="E33" s="72" t="s">
        <v>279</v>
      </c>
      <c r="F33" s="70">
        <v>956400</v>
      </c>
      <c r="G33" s="72"/>
    </row>
    <row r="34" spans="2:7" s="22" customFormat="1" ht="23.25" customHeight="1" x14ac:dyDescent="0.3">
      <c r="B34" s="72" t="s">
        <v>268</v>
      </c>
      <c r="C34" s="73">
        <v>45439</v>
      </c>
      <c r="D34" s="115" t="s">
        <v>270</v>
      </c>
      <c r="E34" s="72" t="s">
        <v>295</v>
      </c>
      <c r="F34" s="70">
        <v>47543</v>
      </c>
      <c r="G34" s="72"/>
    </row>
    <row r="35" spans="2:7" s="22" customFormat="1" ht="23.25" customHeight="1" x14ac:dyDescent="0.3">
      <c r="B35" s="72" t="s">
        <v>296</v>
      </c>
      <c r="C35" s="73">
        <v>45428</v>
      </c>
      <c r="D35" s="115" t="s">
        <v>299</v>
      </c>
      <c r="E35" s="70" t="s">
        <v>303</v>
      </c>
      <c r="F35" s="70">
        <v>1018018.1</v>
      </c>
      <c r="G35" s="72"/>
    </row>
    <row r="36" spans="2:7" s="22" customFormat="1" ht="23.25" customHeight="1" x14ac:dyDescent="0.3">
      <c r="B36" s="72" t="s">
        <v>297</v>
      </c>
      <c r="C36" s="73">
        <v>45429</v>
      </c>
      <c r="D36" s="115" t="s">
        <v>299</v>
      </c>
      <c r="E36" s="70" t="s">
        <v>303</v>
      </c>
      <c r="F36" s="70">
        <v>63943.49</v>
      </c>
      <c r="G36" s="72"/>
    </row>
    <row r="37" spans="2:7" s="22" customFormat="1" ht="23.25" customHeight="1" x14ac:dyDescent="0.3">
      <c r="B37" s="72" t="s">
        <v>298</v>
      </c>
      <c r="C37" s="73">
        <v>45436</v>
      </c>
      <c r="D37" s="115" t="s">
        <v>299</v>
      </c>
      <c r="E37" s="70" t="s">
        <v>303</v>
      </c>
      <c r="F37" s="70">
        <v>2204.9499999999998</v>
      </c>
      <c r="G37" s="72"/>
    </row>
    <row r="38" spans="2:7" s="22" customFormat="1" ht="23.25" customHeight="1" x14ac:dyDescent="0.3">
      <c r="B38" s="72" t="s">
        <v>236</v>
      </c>
      <c r="C38" s="73">
        <v>45441</v>
      </c>
      <c r="D38" s="115" t="s">
        <v>277</v>
      </c>
      <c r="E38" s="70" t="s">
        <v>303</v>
      </c>
      <c r="F38" s="70">
        <v>1816020</v>
      </c>
      <c r="G38" s="72"/>
    </row>
    <row r="39" spans="2:7" s="22" customFormat="1" ht="23.25" customHeight="1" x14ac:dyDescent="0.3">
      <c r="B39" s="72" t="s">
        <v>240</v>
      </c>
      <c r="C39" s="73">
        <v>45440</v>
      </c>
      <c r="D39" s="115" t="s">
        <v>277</v>
      </c>
      <c r="E39" s="70" t="s">
        <v>303</v>
      </c>
      <c r="F39" s="70">
        <v>3228480</v>
      </c>
      <c r="G39" s="72"/>
    </row>
    <row r="40" spans="2:7" s="22" customFormat="1" ht="23.25" customHeight="1" x14ac:dyDescent="0.3">
      <c r="B40" s="72" t="s">
        <v>250</v>
      </c>
      <c r="C40" s="73">
        <v>45441</v>
      </c>
      <c r="D40" s="115" t="s">
        <v>300</v>
      </c>
      <c r="E40" s="70" t="s">
        <v>303</v>
      </c>
      <c r="F40" s="70">
        <v>234000</v>
      </c>
      <c r="G40" s="72"/>
    </row>
    <row r="41" spans="2:7" s="22" customFormat="1" ht="23.25" customHeight="1" x14ac:dyDescent="0.3">
      <c r="B41" s="72" t="s">
        <v>256</v>
      </c>
      <c r="C41" s="73">
        <v>45440</v>
      </c>
      <c r="D41" s="115" t="s">
        <v>257</v>
      </c>
      <c r="E41" s="72" t="s">
        <v>279</v>
      </c>
      <c r="F41" s="70">
        <v>2391000</v>
      </c>
      <c r="G41" s="72"/>
    </row>
    <row r="42" spans="2:7" s="22" customFormat="1" ht="23.25" customHeight="1" x14ac:dyDescent="0.3">
      <c r="B42" s="72" t="s">
        <v>259</v>
      </c>
      <c r="C42" s="73">
        <v>45440</v>
      </c>
      <c r="D42" s="115" t="s">
        <v>258</v>
      </c>
      <c r="E42" s="70" t="s">
        <v>303</v>
      </c>
      <c r="F42" s="70">
        <f>+[1]EJECUTIVO!$E$101</f>
        <v>420670</v>
      </c>
      <c r="G42" s="72"/>
    </row>
    <row r="43" spans="2:7" s="22" customFormat="1" ht="23.25" customHeight="1" x14ac:dyDescent="0.3">
      <c r="B43" s="72" t="s">
        <v>260</v>
      </c>
      <c r="C43" s="73">
        <v>45439</v>
      </c>
      <c r="D43" s="115" t="s">
        <v>239</v>
      </c>
      <c r="E43" s="72" t="s">
        <v>279</v>
      </c>
      <c r="F43" s="70">
        <v>1195500</v>
      </c>
      <c r="G43" s="72"/>
    </row>
    <row r="44" spans="2:7" s="22" customFormat="1" ht="23.25" customHeight="1" x14ac:dyDescent="0.3">
      <c r="B44" s="72" t="s">
        <v>261</v>
      </c>
      <c r="C44" s="73">
        <v>45441</v>
      </c>
      <c r="D44" s="115" t="s">
        <v>239</v>
      </c>
      <c r="E44" s="72" t="s">
        <v>279</v>
      </c>
      <c r="F44" s="70">
        <v>239100</v>
      </c>
      <c r="G44" s="72"/>
    </row>
    <row r="45" spans="2:7" s="22" customFormat="1" ht="23.25" customHeight="1" x14ac:dyDescent="0.3">
      <c r="B45" s="72" t="s">
        <v>271</v>
      </c>
      <c r="C45" s="73">
        <v>45441</v>
      </c>
      <c r="D45" s="115" t="s">
        <v>272</v>
      </c>
      <c r="E45" s="72" t="s">
        <v>279</v>
      </c>
      <c r="F45" s="70">
        <v>2869200</v>
      </c>
      <c r="G45" s="72"/>
    </row>
    <row r="46" spans="2:7" s="22" customFormat="1" ht="23.25" customHeight="1" x14ac:dyDescent="0.3">
      <c r="B46" s="72" t="s">
        <v>275</v>
      </c>
      <c r="C46" s="73">
        <v>45440</v>
      </c>
      <c r="D46" s="115" t="s">
        <v>276</v>
      </c>
      <c r="E46" s="72" t="s">
        <v>279</v>
      </c>
      <c r="F46" s="70">
        <v>1912800</v>
      </c>
      <c r="G46" s="72"/>
    </row>
    <row r="47" spans="2:7" s="22" customFormat="1" ht="23.25" customHeight="1" x14ac:dyDescent="0.3">
      <c r="B47" s="72" t="s">
        <v>302</v>
      </c>
      <c r="C47" s="73">
        <v>45436</v>
      </c>
      <c r="D47" s="115" t="s">
        <v>287</v>
      </c>
      <c r="E47" s="72" t="s">
        <v>279</v>
      </c>
      <c r="F47" s="70">
        <v>2391000</v>
      </c>
      <c r="G47" s="72"/>
    </row>
    <row r="48" spans="2:7" s="22" customFormat="1" ht="23.25" customHeight="1" x14ac:dyDescent="0.3">
      <c r="B48" s="72" t="s">
        <v>273</v>
      </c>
      <c r="C48" s="73">
        <v>45439</v>
      </c>
      <c r="D48" s="115" t="s">
        <v>225</v>
      </c>
      <c r="E48" s="72" t="s">
        <v>279</v>
      </c>
      <c r="F48" s="70">
        <v>1450500</v>
      </c>
      <c r="G48" s="72"/>
    </row>
    <row r="49" spans="1:9" s="22" customFormat="1" ht="23.25" customHeight="1" x14ac:dyDescent="0.3">
      <c r="B49" s="161" t="s">
        <v>310</v>
      </c>
      <c r="C49" s="162">
        <v>45413</v>
      </c>
      <c r="D49" s="161" t="s">
        <v>311</v>
      </c>
      <c r="E49" s="161" t="s">
        <v>312</v>
      </c>
      <c r="F49" s="70">
        <v>12000</v>
      </c>
      <c r="G49" s="161"/>
    </row>
    <row r="50" spans="1:9" s="22" customFormat="1" ht="23.25" customHeight="1" x14ac:dyDescent="0.3">
      <c r="B50" s="161" t="s">
        <v>314</v>
      </c>
      <c r="C50" s="162">
        <v>45443</v>
      </c>
      <c r="D50" s="161" t="s">
        <v>318</v>
      </c>
      <c r="E50" s="161" t="s">
        <v>317</v>
      </c>
      <c r="F50" s="70">
        <v>375240</v>
      </c>
      <c r="G50" s="161"/>
      <c r="I50" s="181"/>
    </row>
    <row r="51" spans="1:9" s="22" customFormat="1" ht="23.25" customHeight="1" x14ac:dyDescent="0.3">
      <c r="B51" s="161" t="s">
        <v>315</v>
      </c>
      <c r="C51" s="162">
        <v>45441</v>
      </c>
      <c r="D51" s="161" t="s">
        <v>316</v>
      </c>
      <c r="E51" s="161" t="s">
        <v>317</v>
      </c>
      <c r="F51" s="70">
        <v>458037.84</v>
      </c>
      <c r="G51" s="161"/>
      <c r="I51" s="181"/>
    </row>
    <row r="52" spans="1:9" ht="18" thickBot="1" x14ac:dyDescent="0.4">
      <c r="A52" s="23"/>
      <c r="B52" s="183" t="s">
        <v>219</v>
      </c>
      <c r="C52" s="184"/>
      <c r="D52" s="184" t="s">
        <v>202</v>
      </c>
      <c r="E52" s="184"/>
      <c r="F52" s="55"/>
      <c r="G52" s="56">
        <f>SUM(F11:F51)</f>
        <v>42965089.329999998</v>
      </c>
    </row>
    <row r="53" spans="1:9" x14ac:dyDescent="0.3">
      <c r="A53" s="23"/>
      <c r="B53" s="23"/>
      <c r="C53" s="23"/>
      <c r="D53" s="116"/>
      <c r="E53" s="24"/>
      <c r="F53" s="23"/>
      <c r="G53" s="25"/>
    </row>
    <row r="54" spans="1:9" ht="16.5" customHeight="1" x14ac:dyDescent="0.3">
      <c r="A54" s="23"/>
      <c r="B54" s="23"/>
      <c r="C54" s="23"/>
      <c r="D54" s="116"/>
      <c r="E54" s="24"/>
      <c r="F54" s="23"/>
      <c r="G54" s="25"/>
    </row>
    <row r="55" spans="1:9" ht="16.5" customHeight="1" x14ac:dyDescent="0.3">
      <c r="B55" s="23"/>
      <c r="C55" s="23"/>
      <c r="D55" s="116"/>
      <c r="E55" s="24"/>
      <c r="F55" s="187"/>
      <c r="G55" s="187"/>
    </row>
    <row r="56" spans="1:9" x14ac:dyDescent="0.3">
      <c r="A56" s="60"/>
      <c r="B56" s="186" t="s">
        <v>191</v>
      </c>
      <c r="C56" s="186"/>
      <c r="D56" s="117" t="s">
        <v>203</v>
      </c>
      <c r="E56" s="57"/>
      <c r="F56" s="186" t="s">
        <v>192</v>
      </c>
      <c r="G56" s="186"/>
    </row>
    <row r="57" spans="1:9" x14ac:dyDescent="0.3">
      <c r="B57" s="185" t="s">
        <v>228</v>
      </c>
      <c r="C57" s="185"/>
      <c r="D57" s="118" t="s">
        <v>222</v>
      </c>
      <c r="E57" s="58"/>
      <c r="F57" s="186" t="s">
        <v>193</v>
      </c>
      <c r="G57" s="186"/>
    </row>
    <row r="58" spans="1:9" x14ac:dyDescent="0.3">
      <c r="B58" s="185" t="s">
        <v>229</v>
      </c>
      <c r="C58" s="185"/>
      <c r="D58" s="118" t="s">
        <v>223</v>
      </c>
      <c r="E58" s="58"/>
      <c r="F58" s="186" t="s">
        <v>194</v>
      </c>
      <c r="G58" s="186"/>
    </row>
    <row r="60" spans="1:9" x14ac:dyDescent="0.3">
      <c r="A60" s="23"/>
    </row>
    <row r="61" spans="1:9" x14ac:dyDescent="0.3">
      <c r="B61" s="23"/>
      <c r="C61" s="23"/>
      <c r="D61" s="116"/>
      <c r="E61" s="23"/>
      <c r="F61" s="23"/>
      <c r="G61" s="23"/>
    </row>
  </sheetData>
  <sortState xmlns:xlrd2="http://schemas.microsoft.com/office/spreadsheetml/2017/richdata2" ref="B11:G48">
    <sortCondition ref="D11:D48"/>
  </sortState>
  <mergeCells count="12">
    <mergeCell ref="B58:C58"/>
    <mergeCell ref="B56:C56"/>
    <mergeCell ref="F55:G55"/>
    <mergeCell ref="F56:G56"/>
    <mergeCell ref="F57:G57"/>
    <mergeCell ref="F58:G58"/>
    <mergeCell ref="B57:C57"/>
    <mergeCell ref="B4:G4"/>
    <mergeCell ref="B5:G5"/>
    <mergeCell ref="B6:G6"/>
    <mergeCell ref="B7:G7"/>
    <mergeCell ref="B52:E52"/>
  </mergeCells>
  <phoneticPr fontId="13" type="noConversion"/>
  <conditionalFormatting sqref="B13:B17">
    <cfRule type="duplicateValues" dxfId="5" priority="99"/>
  </conditionalFormatting>
  <conditionalFormatting sqref="B40">
    <cfRule type="duplicateValues" dxfId="4" priority="4"/>
  </conditionalFormatting>
  <conditionalFormatting sqref="B41">
    <cfRule type="duplicateValues" dxfId="3" priority="3"/>
  </conditionalFormatting>
  <conditionalFormatting sqref="B42 B18:B39 B12">
    <cfRule type="duplicateValues" dxfId="2" priority="98"/>
  </conditionalFormatting>
  <conditionalFormatting sqref="B43:B47">
    <cfRule type="duplicateValues" dxfId="1" priority="2"/>
  </conditionalFormatting>
  <conditionalFormatting sqref="B48">
    <cfRule type="duplicateValues" dxfId="0" priority="1"/>
  </conditionalFormatting>
  <pageMargins left="0.11811023622047245" right="0.11811023622047245" top="1.1417322834645669" bottom="0.74803149606299213" header="0.31496062992125984" footer="0.31496062992125984"/>
  <pageSetup scale="54" fitToWidth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CB74-FAF2-4C36-9E1E-8AF8BD165584}">
  <sheetPr>
    <pageSetUpPr fitToPage="1"/>
  </sheetPr>
  <dimension ref="B9:O209"/>
  <sheetViews>
    <sheetView topLeftCell="A169" zoomScale="80" zoomScaleNormal="80" workbookViewId="0">
      <selection activeCell="E206" sqref="E206"/>
    </sheetView>
  </sheetViews>
  <sheetFormatPr baseColWidth="10" defaultRowHeight="16.5" x14ac:dyDescent="0.3"/>
  <cols>
    <col min="1" max="1" width="4.5703125" customWidth="1"/>
    <col min="2" max="2" width="45" customWidth="1"/>
    <col min="3" max="3" width="41.140625" customWidth="1"/>
    <col min="4" max="4" width="23.7109375" customWidth="1"/>
    <col min="5" max="5" width="15.42578125" customWidth="1"/>
    <col min="6" max="6" width="20.5703125" customWidth="1"/>
    <col min="7" max="7" width="17.7109375" customWidth="1"/>
    <col min="8" max="8" width="18.5703125" style="2" customWidth="1"/>
    <col min="9" max="9" width="16.85546875" customWidth="1"/>
    <col min="10" max="10" width="14" customWidth="1"/>
    <col min="11" max="13" width="18.28515625" style="59" customWidth="1"/>
    <col min="14" max="14" width="15.42578125" bestFit="1" customWidth="1"/>
    <col min="15" max="15" width="15.28515625" bestFit="1" customWidth="1"/>
  </cols>
  <sheetData>
    <row r="9" spans="2:13" ht="22.5" x14ac:dyDescent="0.4">
      <c r="B9" s="189" t="s">
        <v>218</v>
      </c>
      <c r="C9" s="189"/>
      <c r="D9" s="189"/>
      <c r="E9" s="189"/>
      <c r="F9" s="189"/>
      <c r="G9" s="189"/>
      <c r="H9" s="189"/>
      <c r="I9" s="189"/>
      <c r="J9" s="189"/>
    </row>
    <row r="10" spans="2:13" ht="22.5" x14ac:dyDescent="0.4">
      <c r="B10" s="189" t="s">
        <v>0</v>
      </c>
      <c r="C10" s="189"/>
      <c r="D10" s="189"/>
      <c r="E10" s="189"/>
      <c r="F10" s="189"/>
      <c r="G10" s="189"/>
      <c r="H10" s="189"/>
      <c r="I10" s="189"/>
      <c r="J10" s="189"/>
    </row>
    <row r="11" spans="2:13" ht="22.5" x14ac:dyDescent="0.4">
      <c r="B11" s="189" t="s">
        <v>204</v>
      </c>
      <c r="C11" s="189"/>
      <c r="D11" s="189"/>
      <c r="E11" s="189"/>
      <c r="F11" s="189"/>
      <c r="G11" s="189"/>
      <c r="H11" s="189"/>
      <c r="I11" s="189"/>
      <c r="J11" s="189"/>
    </row>
    <row r="12" spans="2:13" ht="22.5" x14ac:dyDescent="0.4">
      <c r="B12" s="189" t="s">
        <v>309</v>
      </c>
      <c r="C12" s="189"/>
      <c r="D12" s="189"/>
      <c r="E12" s="189"/>
      <c r="F12" s="189"/>
      <c r="G12" s="189"/>
      <c r="H12" s="189"/>
      <c r="I12" s="189"/>
      <c r="J12" s="189"/>
    </row>
    <row r="13" spans="2:13" ht="17.25" thickBot="1" x14ac:dyDescent="0.35"/>
    <row r="14" spans="2:13" ht="18.75" x14ac:dyDescent="0.35">
      <c r="B14" s="122" t="s">
        <v>205</v>
      </c>
      <c r="C14" s="122" t="s">
        <v>1</v>
      </c>
      <c r="D14" s="123" t="s">
        <v>206</v>
      </c>
      <c r="E14" s="122" t="s">
        <v>207</v>
      </c>
      <c r="F14" s="124" t="s">
        <v>208</v>
      </c>
      <c r="G14" s="125" t="s">
        <v>209</v>
      </c>
      <c r="H14" s="126" t="s">
        <v>210</v>
      </c>
      <c r="I14" s="127" t="s">
        <v>211</v>
      </c>
      <c r="J14" s="125" t="s">
        <v>212</v>
      </c>
    </row>
    <row r="15" spans="2:13" s="65" customFormat="1" x14ac:dyDescent="0.3">
      <c r="B15" s="86" t="s">
        <v>3</v>
      </c>
      <c r="C15" s="84" t="s">
        <v>4</v>
      </c>
      <c r="D15" s="92" t="s">
        <v>5</v>
      </c>
      <c r="E15" s="88">
        <v>41298</v>
      </c>
      <c r="F15" s="132">
        <v>54885.4</v>
      </c>
      <c r="G15" s="92" t="s">
        <v>233</v>
      </c>
      <c r="H15" s="46"/>
      <c r="I15" s="95">
        <f>+F15-H15</f>
        <v>54885.4</v>
      </c>
      <c r="J15" s="112" t="s">
        <v>213</v>
      </c>
      <c r="K15" s="66"/>
      <c r="L15" s="66"/>
      <c r="M15" s="66"/>
    </row>
    <row r="16" spans="2:13" s="65" customFormat="1" x14ac:dyDescent="0.3">
      <c r="B16" s="86" t="s">
        <v>6</v>
      </c>
      <c r="C16" s="84" t="s">
        <v>7</v>
      </c>
      <c r="D16" s="87" t="s">
        <v>8</v>
      </c>
      <c r="E16" s="88">
        <v>41410</v>
      </c>
      <c r="F16" s="45">
        <v>2714629.18</v>
      </c>
      <c r="G16" s="92" t="s">
        <v>233</v>
      </c>
      <c r="H16" s="46">
        <v>2261333.6</v>
      </c>
      <c r="I16" s="95">
        <f t="shared" ref="I16:I89" si="0">+F16-H16</f>
        <v>453295.58000000007</v>
      </c>
      <c r="J16" s="112" t="s">
        <v>213</v>
      </c>
      <c r="K16" s="66"/>
      <c r="L16" s="66"/>
      <c r="M16" s="66"/>
    </row>
    <row r="17" spans="2:13" s="65" customFormat="1" x14ac:dyDescent="0.3">
      <c r="B17" s="86" t="s">
        <v>9</v>
      </c>
      <c r="C17" s="84" t="s">
        <v>4</v>
      </c>
      <c r="D17" s="87" t="s">
        <v>10</v>
      </c>
      <c r="E17" s="88">
        <v>41484</v>
      </c>
      <c r="F17" s="45">
        <v>582796.1</v>
      </c>
      <c r="G17" s="92" t="s">
        <v>233</v>
      </c>
      <c r="H17" s="46"/>
      <c r="I17" s="95">
        <f t="shared" si="0"/>
        <v>582796.1</v>
      </c>
      <c r="J17" s="112" t="s">
        <v>213</v>
      </c>
      <c r="K17" s="66"/>
      <c r="L17" s="66"/>
      <c r="M17" s="66"/>
    </row>
    <row r="18" spans="2:13" s="65" customFormat="1" x14ac:dyDescent="0.3">
      <c r="B18" s="86" t="s">
        <v>11</v>
      </c>
      <c r="C18" s="84" t="s">
        <v>4</v>
      </c>
      <c r="D18" s="87" t="s">
        <v>12</v>
      </c>
      <c r="E18" s="89">
        <v>41548</v>
      </c>
      <c r="F18" s="47">
        <v>130508</v>
      </c>
      <c r="G18" s="92" t="s">
        <v>233</v>
      </c>
      <c r="H18" s="46"/>
      <c r="I18" s="95">
        <f t="shared" si="0"/>
        <v>130508</v>
      </c>
      <c r="J18" s="112" t="s">
        <v>213</v>
      </c>
      <c r="K18" s="66"/>
      <c r="L18" s="66"/>
      <c r="M18" s="66"/>
    </row>
    <row r="19" spans="2:13" s="65" customFormat="1" x14ac:dyDescent="0.3">
      <c r="B19" s="86" t="s">
        <v>13</v>
      </c>
      <c r="C19" s="84" t="s">
        <v>4</v>
      </c>
      <c r="D19" s="87" t="s">
        <v>14</v>
      </c>
      <c r="E19" s="88">
        <v>41576</v>
      </c>
      <c r="F19" s="47">
        <v>175973.4</v>
      </c>
      <c r="G19" s="92" t="s">
        <v>233</v>
      </c>
      <c r="H19" s="46"/>
      <c r="I19" s="95">
        <f t="shared" si="0"/>
        <v>175973.4</v>
      </c>
      <c r="J19" s="112" t="s">
        <v>213</v>
      </c>
      <c r="K19" s="66"/>
      <c r="L19" s="66"/>
      <c r="M19" s="66"/>
    </row>
    <row r="20" spans="2:13" s="65" customFormat="1" x14ac:dyDescent="0.3">
      <c r="B20" s="86" t="s">
        <v>15</v>
      </c>
      <c r="C20" s="84" t="s">
        <v>16</v>
      </c>
      <c r="D20" s="87" t="s">
        <v>17</v>
      </c>
      <c r="E20" s="88">
        <v>41729</v>
      </c>
      <c r="F20" s="45">
        <v>113073.5</v>
      </c>
      <c r="G20" s="92" t="s">
        <v>233</v>
      </c>
      <c r="H20" s="46"/>
      <c r="I20" s="95">
        <f t="shared" si="0"/>
        <v>113073.5</v>
      </c>
      <c r="J20" s="112" t="s">
        <v>213</v>
      </c>
      <c r="K20" s="66"/>
      <c r="L20" s="66"/>
      <c r="M20" s="66"/>
    </row>
    <row r="21" spans="2:13" s="65" customFormat="1" x14ac:dyDescent="0.3">
      <c r="B21" s="86" t="s">
        <v>18</v>
      </c>
      <c r="C21" s="84" t="s">
        <v>4</v>
      </c>
      <c r="D21" s="87" t="s">
        <v>19</v>
      </c>
      <c r="E21" s="88">
        <v>41976</v>
      </c>
      <c r="F21" s="47">
        <v>10856</v>
      </c>
      <c r="G21" s="92" t="s">
        <v>233</v>
      </c>
      <c r="H21" s="46"/>
      <c r="I21" s="95">
        <f t="shared" si="0"/>
        <v>10856</v>
      </c>
      <c r="J21" s="112" t="s">
        <v>213</v>
      </c>
      <c r="K21" s="66"/>
      <c r="L21" s="66"/>
      <c r="M21" s="66"/>
    </row>
    <row r="22" spans="2:13" s="65" customFormat="1" x14ac:dyDescent="0.3">
      <c r="B22" s="90" t="s">
        <v>20</v>
      </c>
      <c r="C22" s="84" t="s">
        <v>21</v>
      </c>
      <c r="D22" s="87" t="s">
        <v>22</v>
      </c>
      <c r="E22" s="88">
        <v>42037</v>
      </c>
      <c r="F22" s="45">
        <v>476468.9</v>
      </c>
      <c r="G22" s="92" t="s">
        <v>233</v>
      </c>
      <c r="H22" s="46"/>
      <c r="I22" s="95">
        <f t="shared" si="0"/>
        <v>476468.9</v>
      </c>
      <c r="J22" s="112" t="s">
        <v>213</v>
      </c>
      <c r="K22" s="66"/>
      <c r="L22" s="66"/>
      <c r="M22" s="66"/>
    </row>
    <row r="23" spans="2:13" s="65" customFormat="1" x14ac:dyDescent="0.3">
      <c r="B23" s="86" t="s">
        <v>23</v>
      </c>
      <c r="C23" s="84" t="s">
        <v>4</v>
      </c>
      <c r="D23" s="87" t="s">
        <v>24</v>
      </c>
      <c r="E23" s="88">
        <v>42125</v>
      </c>
      <c r="F23" s="45">
        <v>595720.64</v>
      </c>
      <c r="G23" s="92" t="s">
        <v>233</v>
      </c>
      <c r="H23" s="46"/>
      <c r="I23" s="95">
        <f t="shared" si="0"/>
        <v>595720.64</v>
      </c>
      <c r="J23" s="112" t="s">
        <v>213</v>
      </c>
      <c r="K23" s="66"/>
      <c r="L23" s="66"/>
      <c r="M23" s="66"/>
    </row>
    <row r="24" spans="2:13" s="65" customFormat="1" x14ac:dyDescent="0.3">
      <c r="B24" s="86" t="s">
        <v>25</v>
      </c>
      <c r="C24" s="84" t="s">
        <v>4</v>
      </c>
      <c r="D24" s="87" t="s">
        <v>26</v>
      </c>
      <c r="E24" s="89">
        <v>42208</v>
      </c>
      <c r="F24" s="47">
        <v>1593000</v>
      </c>
      <c r="G24" s="92" t="s">
        <v>233</v>
      </c>
      <c r="H24" s="46">
        <v>1000000</v>
      </c>
      <c r="I24" s="95">
        <f t="shared" si="0"/>
        <v>593000</v>
      </c>
      <c r="J24" s="112" t="s">
        <v>213</v>
      </c>
      <c r="K24" s="66"/>
      <c r="L24" s="66"/>
      <c r="M24" s="66"/>
    </row>
    <row r="25" spans="2:13" s="65" customFormat="1" x14ac:dyDescent="0.3">
      <c r="B25" s="86" t="s">
        <v>27</v>
      </c>
      <c r="C25" s="84" t="s">
        <v>4</v>
      </c>
      <c r="D25" s="87" t="s">
        <v>28</v>
      </c>
      <c r="E25" s="88">
        <v>42248</v>
      </c>
      <c r="F25" s="45">
        <v>269394.2</v>
      </c>
      <c r="G25" s="92" t="s">
        <v>233</v>
      </c>
      <c r="H25" s="46"/>
      <c r="I25" s="95">
        <f t="shared" si="0"/>
        <v>269394.2</v>
      </c>
      <c r="J25" s="112" t="s">
        <v>213</v>
      </c>
      <c r="K25" s="66"/>
      <c r="L25" s="66"/>
      <c r="M25" s="66"/>
    </row>
    <row r="26" spans="2:13" s="65" customFormat="1" x14ac:dyDescent="0.3">
      <c r="B26" s="86" t="s">
        <v>29</v>
      </c>
      <c r="C26" s="84" t="s">
        <v>30</v>
      </c>
      <c r="D26" s="87" t="s">
        <v>31</v>
      </c>
      <c r="E26" s="88">
        <v>42338</v>
      </c>
      <c r="F26" s="48">
        <v>2242000</v>
      </c>
      <c r="G26" s="92" t="s">
        <v>233</v>
      </c>
      <c r="H26" s="46"/>
      <c r="I26" s="95">
        <f t="shared" si="0"/>
        <v>2242000</v>
      </c>
      <c r="J26" s="112" t="s">
        <v>213</v>
      </c>
      <c r="K26" s="66"/>
      <c r="L26" s="66"/>
      <c r="M26" s="66"/>
    </row>
    <row r="27" spans="2:13" s="65" customFormat="1" x14ac:dyDescent="0.3">
      <c r="B27" s="86" t="s">
        <v>32</v>
      </c>
      <c r="C27" s="84" t="s">
        <v>4</v>
      </c>
      <c r="D27" s="87" t="s">
        <v>33</v>
      </c>
      <c r="E27" s="85">
        <v>42353</v>
      </c>
      <c r="F27" s="49">
        <v>137352</v>
      </c>
      <c r="G27" s="92" t="s">
        <v>233</v>
      </c>
      <c r="H27" s="46"/>
      <c r="I27" s="95">
        <f t="shared" si="0"/>
        <v>137352</v>
      </c>
      <c r="J27" s="112" t="s">
        <v>213</v>
      </c>
      <c r="K27" s="66"/>
      <c r="L27" s="66"/>
      <c r="M27" s="66"/>
    </row>
    <row r="28" spans="2:13" s="65" customFormat="1" x14ac:dyDescent="0.3">
      <c r="B28" s="86" t="s">
        <v>32</v>
      </c>
      <c r="C28" s="84" t="s">
        <v>4</v>
      </c>
      <c r="D28" s="87" t="s">
        <v>34</v>
      </c>
      <c r="E28" s="85">
        <v>42356</v>
      </c>
      <c r="F28" s="49">
        <v>104430</v>
      </c>
      <c r="G28" s="92" t="s">
        <v>233</v>
      </c>
      <c r="H28" s="46"/>
      <c r="I28" s="95">
        <f t="shared" si="0"/>
        <v>104430</v>
      </c>
      <c r="J28" s="112" t="s">
        <v>213</v>
      </c>
      <c r="K28" s="66"/>
      <c r="L28" s="66"/>
      <c r="M28" s="66"/>
    </row>
    <row r="29" spans="2:13" s="65" customFormat="1" x14ac:dyDescent="0.3">
      <c r="B29" s="86" t="s">
        <v>32</v>
      </c>
      <c r="C29" s="84" t="s">
        <v>4</v>
      </c>
      <c r="D29" s="87" t="s">
        <v>35</v>
      </c>
      <c r="E29" s="85">
        <v>42360</v>
      </c>
      <c r="F29" s="49">
        <v>53996.800000000003</v>
      </c>
      <c r="G29" s="92" t="s">
        <v>233</v>
      </c>
      <c r="H29" s="46"/>
      <c r="I29" s="95">
        <f t="shared" si="0"/>
        <v>53996.800000000003</v>
      </c>
      <c r="J29" s="112" t="s">
        <v>213</v>
      </c>
      <c r="K29" s="66"/>
      <c r="L29" s="66"/>
      <c r="M29" s="66"/>
    </row>
    <row r="30" spans="2:13" s="65" customFormat="1" x14ac:dyDescent="0.3">
      <c r="B30" s="86" t="s">
        <v>32</v>
      </c>
      <c r="C30" s="84" t="s">
        <v>4</v>
      </c>
      <c r="D30" s="87" t="s">
        <v>36</v>
      </c>
      <c r="E30" s="85">
        <v>42360</v>
      </c>
      <c r="F30" s="49">
        <v>73301.600000000006</v>
      </c>
      <c r="G30" s="92" t="s">
        <v>233</v>
      </c>
      <c r="H30" s="46"/>
      <c r="I30" s="95">
        <f t="shared" si="0"/>
        <v>73301.600000000006</v>
      </c>
      <c r="J30" s="112" t="s">
        <v>213</v>
      </c>
      <c r="K30" s="66"/>
      <c r="L30" s="66"/>
      <c r="M30" s="66"/>
    </row>
    <row r="31" spans="2:13" s="65" customFormat="1" x14ac:dyDescent="0.3">
      <c r="B31" s="86" t="s">
        <v>32</v>
      </c>
      <c r="C31" s="84" t="s">
        <v>4</v>
      </c>
      <c r="D31" s="87" t="s">
        <v>37</v>
      </c>
      <c r="E31" s="85">
        <v>42366</v>
      </c>
      <c r="F31" s="49">
        <v>8572.7000000000007</v>
      </c>
      <c r="G31" s="92" t="s">
        <v>233</v>
      </c>
      <c r="H31" s="46"/>
      <c r="I31" s="95">
        <f t="shared" si="0"/>
        <v>8572.7000000000007</v>
      </c>
      <c r="J31" s="112" t="s">
        <v>213</v>
      </c>
      <c r="K31" s="66"/>
      <c r="L31" s="66"/>
      <c r="M31" s="66"/>
    </row>
    <row r="32" spans="2:13" s="65" customFormat="1" x14ac:dyDescent="0.3">
      <c r="B32" s="86" t="s">
        <v>32</v>
      </c>
      <c r="C32" s="84" t="s">
        <v>4</v>
      </c>
      <c r="D32" s="87" t="s">
        <v>38</v>
      </c>
      <c r="E32" s="85">
        <v>42368</v>
      </c>
      <c r="F32" s="49">
        <v>18325.400000000001</v>
      </c>
      <c r="G32" s="92" t="s">
        <v>233</v>
      </c>
      <c r="H32" s="46"/>
      <c r="I32" s="95">
        <f>+F32-H32</f>
        <v>18325.400000000001</v>
      </c>
      <c r="J32" s="112" t="s">
        <v>213</v>
      </c>
      <c r="K32" s="66"/>
      <c r="L32" s="66"/>
      <c r="M32" s="66"/>
    </row>
    <row r="33" spans="2:13" s="65" customFormat="1" x14ac:dyDescent="0.3">
      <c r="B33" s="86" t="s">
        <v>32</v>
      </c>
      <c r="C33" s="84" t="s">
        <v>4</v>
      </c>
      <c r="D33" s="87" t="s">
        <v>39</v>
      </c>
      <c r="E33" s="85">
        <v>42368</v>
      </c>
      <c r="F33" s="49">
        <v>7198</v>
      </c>
      <c r="G33" s="92" t="s">
        <v>233</v>
      </c>
      <c r="H33" s="46"/>
      <c r="I33" s="95">
        <f>+F33-H33</f>
        <v>7198</v>
      </c>
      <c r="J33" s="112" t="s">
        <v>213</v>
      </c>
      <c r="K33" s="66"/>
      <c r="L33" s="66"/>
      <c r="M33" s="66"/>
    </row>
    <row r="34" spans="2:13" s="65" customFormat="1" x14ac:dyDescent="0.3">
      <c r="B34" s="90" t="s">
        <v>40</v>
      </c>
      <c r="C34" s="84" t="s">
        <v>4</v>
      </c>
      <c r="D34" s="87" t="s">
        <v>41</v>
      </c>
      <c r="E34" s="88">
        <v>42368</v>
      </c>
      <c r="F34" s="49">
        <v>87497</v>
      </c>
      <c r="G34" s="92" t="s">
        <v>233</v>
      </c>
      <c r="H34" s="46"/>
      <c r="I34" s="95">
        <f t="shared" si="0"/>
        <v>87497</v>
      </c>
      <c r="J34" s="112" t="s">
        <v>213</v>
      </c>
      <c r="K34" s="66"/>
      <c r="L34" s="66"/>
      <c r="M34" s="66"/>
    </row>
    <row r="35" spans="2:13" s="65" customFormat="1" x14ac:dyDescent="0.3">
      <c r="B35" s="90" t="s">
        <v>40</v>
      </c>
      <c r="C35" s="84" t="s">
        <v>4</v>
      </c>
      <c r="D35" s="87" t="s">
        <v>54</v>
      </c>
      <c r="E35" s="88">
        <v>42429</v>
      </c>
      <c r="F35" s="47">
        <v>69797</v>
      </c>
      <c r="G35" s="92" t="s">
        <v>233</v>
      </c>
      <c r="H35" s="46"/>
      <c r="I35" s="95">
        <f t="shared" ref="I35:I41" si="1">+F35-H35</f>
        <v>69797</v>
      </c>
      <c r="J35" s="112" t="s">
        <v>213</v>
      </c>
      <c r="K35" s="66"/>
      <c r="L35" s="66"/>
      <c r="M35" s="66"/>
    </row>
    <row r="36" spans="2:13" s="65" customFormat="1" x14ac:dyDescent="0.3">
      <c r="B36" s="90" t="s">
        <v>40</v>
      </c>
      <c r="C36" s="84" t="s">
        <v>4</v>
      </c>
      <c r="D36" s="87" t="s">
        <v>86</v>
      </c>
      <c r="E36" s="88">
        <v>42710</v>
      </c>
      <c r="F36" s="49">
        <v>20709</v>
      </c>
      <c r="G36" s="92" t="s">
        <v>233</v>
      </c>
      <c r="H36" s="46"/>
      <c r="I36" s="95">
        <f t="shared" si="1"/>
        <v>20709</v>
      </c>
      <c r="J36" s="112" t="s">
        <v>213</v>
      </c>
      <c r="K36" s="66"/>
      <c r="L36" s="66"/>
      <c r="M36" s="66"/>
    </row>
    <row r="37" spans="2:13" s="65" customFormat="1" x14ac:dyDescent="0.3">
      <c r="B37" s="90" t="s">
        <v>40</v>
      </c>
      <c r="C37" s="84" t="s">
        <v>4</v>
      </c>
      <c r="D37" s="87" t="s">
        <v>99</v>
      </c>
      <c r="E37" s="88">
        <v>42786</v>
      </c>
      <c r="F37" s="49">
        <v>253251.6</v>
      </c>
      <c r="G37" s="92" t="s">
        <v>233</v>
      </c>
      <c r="H37" s="46"/>
      <c r="I37" s="95">
        <f t="shared" si="1"/>
        <v>253251.6</v>
      </c>
      <c r="J37" s="112" t="s">
        <v>213</v>
      </c>
      <c r="K37" s="66"/>
      <c r="L37" s="66"/>
      <c r="M37" s="66"/>
    </row>
    <row r="38" spans="2:13" s="65" customFormat="1" x14ac:dyDescent="0.3">
      <c r="B38" s="90" t="s">
        <v>40</v>
      </c>
      <c r="C38" s="84" t="s">
        <v>4</v>
      </c>
      <c r="D38" s="87" t="s">
        <v>100</v>
      </c>
      <c r="E38" s="88">
        <v>42786</v>
      </c>
      <c r="F38" s="49">
        <v>86022</v>
      </c>
      <c r="G38" s="92" t="s">
        <v>233</v>
      </c>
      <c r="H38" s="46"/>
      <c r="I38" s="95">
        <f t="shared" si="1"/>
        <v>86022</v>
      </c>
      <c r="J38" s="112" t="s">
        <v>213</v>
      </c>
      <c r="K38" s="66"/>
      <c r="L38" s="66"/>
      <c r="M38" s="66"/>
    </row>
    <row r="39" spans="2:13" s="65" customFormat="1" x14ac:dyDescent="0.3">
      <c r="B39" s="90" t="s">
        <v>40</v>
      </c>
      <c r="C39" s="84" t="s">
        <v>4</v>
      </c>
      <c r="D39" s="87" t="s">
        <v>101</v>
      </c>
      <c r="E39" s="88">
        <v>42786</v>
      </c>
      <c r="F39" s="49">
        <v>111510</v>
      </c>
      <c r="G39" s="92" t="s">
        <v>233</v>
      </c>
      <c r="H39" s="46"/>
      <c r="I39" s="95">
        <f t="shared" si="1"/>
        <v>111510</v>
      </c>
      <c r="J39" s="112" t="s">
        <v>213</v>
      </c>
      <c r="K39" s="66"/>
      <c r="L39" s="66"/>
      <c r="M39" s="66"/>
    </row>
    <row r="40" spans="2:13" s="65" customFormat="1" x14ac:dyDescent="0.3">
      <c r="B40" s="90" t="s">
        <v>40</v>
      </c>
      <c r="C40" s="84" t="s">
        <v>4</v>
      </c>
      <c r="D40" s="87" t="s">
        <v>102</v>
      </c>
      <c r="E40" s="88">
        <v>42786</v>
      </c>
      <c r="F40" s="49">
        <v>149860</v>
      </c>
      <c r="G40" s="92" t="s">
        <v>233</v>
      </c>
      <c r="H40" s="46"/>
      <c r="I40" s="95">
        <f t="shared" si="1"/>
        <v>149860</v>
      </c>
      <c r="J40" s="112" t="s">
        <v>213</v>
      </c>
      <c r="K40" s="66"/>
      <c r="L40" s="66"/>
      <c r="M40" s="66"/>
    </row>
    <row r="41" spans="2:13" s="65" customFormat="1" x14ac:dyDescent="0.3">
      <c r="B41" s="90" t="s">
        <v>40</v>
      </c>
      <c r="C41" s="84" t="s">
        <v>4</v>
      </c>
      <c r="D41" s="87" t="s">
        <v>103</v>
      </c>
      <c r="E41" s="88">
        <v>42786</v>
      </c>
      <c r="F41" s="49">
        <v>111510</v>
      </c>
      <c r="G41" s="92" t="s">
        <v>233</v>
      </c>
      <c r="H41" s="46"/>
      <c r="I41" s="95">
        <f t="shared" si="1"/>
        <v>111510</v>
      </c>
      <c r="J41" s="112" t="s">
        <v>213</v>
      </c>
      <c r="K41" s="66"/>
      <c r="L41" s="66"/>
      <c r="M41" s="66"/>
    </row>
    <row r="42" spans="2:13" s="65" customFormat="1" x14ac:dyDescent="0.3">
      <c r="B42" s="86" t="s">
        <v>42</v>
      </c>
      <c r="C42" s="84" t="s">
        <v>43</v>
      </c>
      <c r="D42" s="87" t="s">
        <v>44</v>
      </c>
      <c r="E42" s="89">
        <v>42401</v>
      </c>
      <c r="F42" s="49">
        <v>25000</v>
      </c>
      <c r="G42" s="92" t="s">
        <v>233</v>
      </c>
      <c r="H42" s="46"/>
      <c r="I42" s="95">
        <f t="shared" si="0"/>
        <v>25000</v>
      </c>
      <c r="J42" s="112" t="s">
        <v>213</v>
      </c>
      <c r="K42" s="66"/>
      <c r="L42" s="66"/>
      <c r="M42" s="66"/>
    </row>
    <row r="43" spans="2:13" s="65" customFormat="1" x14ac:dyDescent="0.3">
      <c r="B43" s="86" t="s">
        <v>42</v>
      </c>
      <c r="C43" s="84" t="s">
        <v>43</v>
      </c>
      <c r="D43" s="87" t="s">
        <v>50</v>
      </c>
      <c r="E43" s="89">
        <v>42409</v>
      </c>
      <c r="F43" s="49">
        <v>25000</v>
      </c>
      <c r="G43" s="92" t="s">
        <v>233</v>
      </c>
      <c r="H43" s="46"/>
      <c r="I43" s="95">
        <f t="shared" si="0"/>
        <v>25000</v>
      </c>
      <c r="J43" s="112" t="s">
        <v>213</v>
      </c>
      <c r="K43" s="66"/>
      <c r="L43" s="66"/>
      <c r="M43" s="66"/>
    </row>
    <row r="44" spans="2:13" s="65" customFormat="1" x14ac:dyDescent="0.3">
      <c r="B44" s="86" t="s">
        <v>45</v>
      </c>
      <c r="C44" s="84" t="s">
        <v>4</v>
      </c>
      <c r="D44" s="87" t="s">
        <v>46</v>
      </c>
      <c r="E44" s="89">
        <v>42409</v>
      </c>
      <c r="F44" s="42">
        <v>440871.6</v>
      </c>
      <c r="G44" s="92" t="s">
        <v>233</v>
      </c>
      <c r="H44" s="46"/>
      <c r="I44" s="95">
        <f t="shared" si="0"/>
        <v>440871.6</v>
      </c>
      <c r="J44" s="112" t="s">
        <v>213</v>
      </c>
      <c r="K44" s="66"/>
      <c r="L44" s="66"/>
      <c r="M44" s="66"/>
    </row>
    <row r="45" spans="2:13" s="65" customFormat="1" x14ac:dyDescent="0.3">
      <c r="B45" s="86" t="s">
        <v>45</v>
      </c>
      <c r="C45" s="84" t="s">
        <v>4</v>
      </c>
      <c r="D45" s="87" t="s">
        <v>47</v>
      </c>
      <c r="E45" s="89">
        <v>42409</v>
      </c>
      <c r="F45" s="42">
        <v>1580049.5</v>
      </c>
      <c r="G45" s="92" t="s">
        <v>233</v>
      </c>
      <c r="H45" s="46"/>
      <c r="I45" s="95">
        <f t="shared" si="0"/>
        <v>1580049.5</v>
      </c>
      <c r="J45" s="112" t="s">
        <v>213</v>
      </c>
      <c r="K45" s="66"/>
      <c r="L45" s="66"/>
      <c r="M45" s="66"/>
    </row>
    <row r="46" spans="2:13" s="65" customFormat="1" x14ac:dyDescent="0.3">
      <c r="B46" s="86" t="s">
        <v>45</v>
      </c>
      <c r="C46" s="84" t="s">
        <v>4</v>
      </c>
      <c r="D46" s="87" t="s">
        <v>5</v>
      </c>
      <c r="E46" s="89">
        <v>42409</v>
      </c>
      <c r="F46" s="42">
        <v>879713.6</v>
      </c>
      <c r="G46" s="92" t="s">
        <v>233</v>
      </c>
      <c r="H46" s="46"/>
      <c r="I46" s="95">
        <f t="shared" si="0"/>
        <v>879713.6</v>
      </c>
      <c r="J46" s="112" t="s">
        <v>213</v>
      </c>
      <c r="K46" s="66"/>
      <c r="L46" s="66"/>
      <c r="M46" s="66"/>
    </row>
    <row r="47" spans="2:13" s="65" customFormat="1" x14ac:dyDescent="0.3">
      <c r="B47" s="86" t="s">
        <v>45</v>
      </c>
      <c r="C47" s="84" t="s">
        <v>4</v>
      </c>
      <c r="D47" s="87" t="s">
        <v>48</v>
      </c>
      <c r="E47" s="89">
        <v>42409</v>
      </c>
      <c r="F47" s="42">
        <v>355770</v>
      </c>
      <c r="G47" s="92" t="s">
        <v>233</v>
      </c>
      <c r="H47" s="46"/>
      <c r="I47" s="95">
        <f t="shared" si="0"/>
        <v>355770</v>
      </c>
      <c r="J47" s="112" t="s">
        <v>213</v>
      </c>
      <c r="K47" s="66"/>
      <c r="L47" s="66"/>
      <c r="M47" s="66"/>
    </row>
    <row r="48" spans="2:13" s="65" customFormat="1" x14ac:dyDescent="0.3">
      <c r="B48" s="86" t="s">
        <v>45</v>
      </c>
      <c r="C48" s="84" t="s">
        <v>4</v>
      </c>
      <c r="D48" s="87" t="s">
        <v>49</v>
      </c>
      <c r="E48" s="89">
        <v>42409</v>
      </c>
      <c r="F48" s="42">
        <v>323054.5</v>
      </c>
      <c r="G48" s="92" t="s">
        <v>233</v>
      </c>
      <c r="H48" s="46"/>
      <c r="I48" s="95">
        <f t="shared" si="0"/>
        <v>323054.5</v>
      </c>
      <c r="J48" s="112" t="s">
        <v>213</v>
      </c>
      <c r="K48" s="66"/>
      <c r="L48" s="66"/>
      <c r="M48" s="66"/>
    </row>
    <row r="49" spans="2:13" s="65" customFormat="1" x14ac:dyDescent="0.3">
      <c r="B49" s="86" t="s">
        <v>45</v>
      </c>
      <c r="C49" s="84" t="s">
        <v>4</v>
      </c>
      <c r="D49" s="87" t="s">
        <v>53</v>
      </c>
      <c r="E49" s="89">
        <v>42426</v>
      </c>
      <c r="F49" s="42">
        <v>134668.68</v>
      </c>
      <c r="G49" s="92" t="s">
        <v>233</v>
      </c>
      <c r="H49" s="46"/>
      <c r="I49" s="95">
        <f t="shared" si="0"/>
        <v>134668.68</v>
      </c>
      <c r="J49" s="112" t="s">
        <v>213</v>
      </c>
      <c r="K49" s="66"/>
      <c r="L49" s="66"/>
      <c r="M49" s="66"/>
    </row>
    <row r="50" spans="2:13" s="65" customFormat="1" x14ac:dyDescent="0.3">
      <c r="B50" s="86" t="s">
        <v>45</v>
      </c>
      <c r="C50" s="84" t="s">
        <v>4</v>
      </c>
      <c r="D50" s="87" t="s">
        <v>57</v>
      </c>
      <c r="E50" s="89">
        <v>42433</v>
      </c>
      <c r="F50" s="42">
        <v>547520</v>
      </c>
      <c r="G50" s="92" t="s">
        <v>233</v>
      </c>
      <c r="H50" s="46"/>
      <c r="I50" s="95">
        <f t="shared" si="0"/>
        <v>547520</v>
      </c>
      <c r="J50" s="112" t="s">
        <v>213</v>
      </c>
      <c r="K50" s="66"/>
      <c r="L50" s="66"/>
      <c r="M50" s="66"/>
    </row>
    <row r="51" spans="2:13" s="65" customFormat="1" x14ac:dyDescent="0.3">
      <c r="B51" s="86" t="s">
        <v>45</v>
      </c>
      <c r="C51" s="84" t="s">
        <v>4</v>
      </c>
      <c r="D51" s="87" t="s">
        <v>58</v>
      </c>
      <c r="E51" s="89">
        <v>42438</v>
      </c>
      <c r="F51" s="42">
        <v>557506.93000000005</v>
      </c>
      <c r="G51" s="92" t="s">
        <v>233</v>
      </c>
      <c r="H51" s="46"/>
      <c r="I51" s="95">
        <f t="shared" si="0"/>
        <v>557506.93000000005</v>
      </c>
      <c r="J51" s="112" t="s">
        <v>213</v>
      </c>
      <c r="K51" s="66"/>
      <c r="L51" s="66"/>
      <c r="M51" s="66"/>
    </row>
    <row r="52" spans="2:13" s="65" customFormat="1" x14ac:dyDescent="0.3">
      <c r="B52" s="86" t="s">
        <v>45</v>
      </c>
      <c r="C52" s="84" t="s">
        <v>4</v>
      </c>
      <c r="D52" s="87" t="s">
        <v>59</v>
      </c>
      <c r="E52" s="89">
        <v>42438</v>
      </c>
      <c r="F52" s="42">
        <v>609880.05000000005</v>
      </c>
      <c r="G52" s="92" t="s">
        <v>233</v>
      </c>
      <c r="H52" s="46"/>
      <c r="I52" s="95">
        <f t="shared" si="0"/>
        <v>609880.05000000005</v>
      </c>
      <c r="J52" s="112" t="s">
        <v>213</v>
      </c>
      <c r="K52" s="66"/>
      <c r="L52" s="66"/>
      <c r="M52" s="66"/>
    </row>
    <row r="53" spans="2:13" s="65" customFormat="1" x14ac:dyDescent="0.3">
      <c r="B53" s="86" t="s">
        <v>45</v>
      </c>
      <c r="C53" s="84" t="s">
        <v>4</v>
      </c>
      <c r="D53" s="87" t="s">
        <v>60</v>
      </c>
      <c r="E53" s="89">
        <v>42438</v>
      </c>
      <c r="F53" s="42">
        <v>674665</v>
      </c>
      <c r="G53" s="92" t="s">
        <v>233</v>
      </c>
      <c r="H53" s="46"/>
      <c r="I53" s="95">
        <f t="shared" si="0"/>
        <v>674665</v>
      </c>
      <c r="J53" s="112" t="s">
        <v>213</v>
      </c>
      <c r="K53" s="66"/>
      <c r="L53" s="66"/>
      <c r="M53" s="66"/>
    </row>
    <row r="54" spans="2:13" s="65" customFormat="1" x14ac:dyDescent="0.3">
      <c r="B54" s="86" t="s">
        <v>45</v>
      </c>
      <c r="C54" s="84" t="s">
        <v>4</v>
      </c>
      <c r="D54" s="87" t="s">
        <v>61</v>
      </c>
      <c r="E54" s="89">
        <v>42438</v>
      </c>
      <c r="F54" s="42">
        <v>258502.6</v>
      </c>
      <c r="G54" s="92" t="s">
        <v>233</v>
      </c>
      <c r="H54" s="46"/>
      <c r="I54" s="95">
        <f t="shared" si="0"/>
        <v>258502.6</v>
      </c>
      <c r="J54" s="112" t="s">
        <v>213</v>
      </c>
      <c r="K54" s="66"/>
      <c r="L54" s="66"/>
      <c r="M54" s="66"/>
    </row>
    <row r="55" spans="2:13" s="65" customFormat="1" x14ac:dyDescent="0.3">
      <c r="B55" s="86" t="s">
        <v>45</v>
      </c>
      <c r="C55" s="84" t="s">
        <v>4</v>
      </c>
      <c r="D55" s="87" t="s">
        <v>62</v>
      </c>
      <c r="E55" s="89">
        <v>42447</v>
      </c>
      <c r="F55" s="42">
        <v>169920</v>
      </c>
      <c r="G55" s="92" t="s">
        <v>233</v>
      </c>
      <c r="H55" s="46"/>
      <c r="I55" s="95">
        <f t="shared" si="0"/>
        <v>169920</v>
      </c>
      <c r="J55" s="112" t="s">
        <v>213</v>
      </c>
      <c r="K55" s="66"/>
      <c r="L55" s="66"/>
      <c r="M55" s="66"/>
    </row>
    <row r="56" spans="2:13" s="65" customFormat="1" x14ac:dyDescent="0.3">
      <c r="B56" s="86" t="s">
        <v>45</v>
      </c>
      <c r="C56" s="84" t="s">
        <v>4</v>
      </c>
      <c r="D56" s="87" t="s">
        <v>63</v>
      </c>
      <c r="E56" s="89">
        <v>42447</v>
      </c>
      <c r="F56" s="42">
        <v>477900</v>
      </c>
      <c r="G56" s="92" t="s">
        <v>233</v>
      </c>
      <c r="H56" s="46"/>
      <c r="I56" s="95">
        <f t="shared" si="0"/>
        <v>477900</v>
      </c>
      <c r="J56" s="112" t="s">
        <v>213</v>
      </c>
      <c r="K56" s="66"/>
      <c r="L56" s="66"/>
      <c r="M56" s="66"/>
    </row>
    <row r="57" spans="2:13" s="65" customFormat="1" x14ac:dyDescent="0.3">
      <c r="B57" s="86" t="s">
        <v>45</v>
      </c>
      <c r="C57" s="84" t="s">
        <v>4</v>
      </c>
      <c r="D57" s="87" t="s">
        <v>64</v>
      </c>
      <c r="E57" s="89">
        <v>42447</v>
      </c>
      <c r="F57" s="42">
        <v>226206</v>
      </c>
      <c r="G57" s="92" t="s">
        <v>233</v>
      </c>
      <c r="H57" s="46"/>
      <c r="I57" s="95">
        <f t="shared" si="0"/>
        <v>226206</v>
      </c>
      <c r="J57" s="112" t="s">
        <v>213</v>
      </c>
      <c r="K57" s="66"/>
      <c r="L57" s="66"/>
      <c r="M57" s="66"/>
    </row>
    <row r="58" spans="2:13" s="65" customFormat="1" x14ac:dyDescent="0.3">
      <c r="B58" s="86" t="s">
        <v>45</v>
      </c>
      <c r="C58" s="84" t="s">
        <v>4</v>
      </c>
      <c r="D58" s="87" t="s">
        <v>65</v>
      </c>
      <c r="E58" s="89">
        <v>42447</v>
      </c>
      <c r="F58" s="42">
        <v>854314.10100000002</v>
      </c>
      <c r="G58" s="92" t="s">
        <v>233</v>
      </c>
      <c r="H58" s="46"/>
      <c r="I58" s="95">
        <f t="shared" si="0"/>
        <v>854314.10100000002</v>
      </c>
      <c r="J58" s="112" t="s">
        <v>213</v>
      </c>
      <c r="K58" s="66"/>
      <c r="L58" s="66"/>
      <c r="M58" s="66"/>
    </row>
    <row r="59" spans="2:13" s="65" customFormat="1" x14ac:dyDescent="0.3">
      <c r="B59" s="86" t="s">
        <v>45</v>
      </c>
      <c r="C59" s="84" t="s">
        <v>4</v>
      </c>
      <c r="D59" s="87" t="s">
        <v>66</v>
      </c>
      <c r="E59" s="89">
        <v>42447</v>
      </c>
      <c r="F59" s="42">
        <v>571592</v>
      </c>
      <c r="G59" s="92" t="s">
        <v>233</v>
      </c>
      <c r="H59" s="46"/>
      <c r="I59" s="95">
        <f t="shared" si="0"/>
        <v>571592</v>
      </c>
      <c r="J59" s="112" t="s">
        <v>213</v>
      </c>
      <c r="K59" s="66"/>
      <c r="L59" s="66"/>
      <c r="M59" s="66"/>
    </row>
    <row r="60" spans="2:13" s="65" customFormat="1" x14ac:dyDescent="0.3">
      <c r="B60" s="86" t="s">
        <v>45</v>
      </c>
      <c r="C60" s="84" t="s">
        <v>4</v>
      </c>
      <c r="D60" s="87" t="s">
        <v>67</v>
      </c>
      <c r="E60" s="89">
        <v>42447</v>
      </c>
      <c r="F60" s="42">
        <v>697380</v>
      </c>
      <c r="G60" s="92" t="s">
        <v>233</v>
      </c>
      <c r="H60" s="46"/>
      <c r="I60" s="95">
        <f t="shared" si="0"/>
        <v>697380</v>
      </c>
      <c r="J60" s="112" t="s">
        <v>213</v>
      </c>
      <c r="K60" s="66"/>
      <c r="L60" s="66"/>
      <c r="M60" s="66"/>
    </row>
    <row r="61" spans="2:13" s="65" customFormat="1" x14ac:dyDescent="0.3">
      <c r="B61" s="86" t="s">
        <v>45</v>
      </c>
      <c r="C61" s="84" t="s">
        <v>4</v>
      </c>
      <c r="D61" s="87" t="s">
        <v>68</v>
      </c>
      <c r="E61" s="89">
        <v>42464</v>
      </c>
      <c r="F61" s="42">
        <v>414640.2</v>
      </c>
      <c r="G61" s="92" t="s">
        <v>233</v>
      </c>
      <c r="H61" s="46"/>
      <c r="I61" s="95">
        <f t="shared" si="0"/>
        <v>414640.2</v>
      </c>
      <c r="J61" s="112" t="s">
        <v>213</v>
      </c>
      <c r="K61" s="66"/>
      <c r="L61" s="66"/>
      <c r="M61" s="66"/>
    </row>
    <row r="62" spans="2:13" s="65" customFormat="1" x14ac:dyDescent="0.3">
      <c r="B62" s="86" t="s">
        <v>45</v>
      </c>
      <c r="C62" s="84" t="s">
        <v>4</v>
      </c>
      <c r="D62" s="87" t="s">
        <v>69</v>
      </c>
      <c r="E62" s="89">
        <v>42474</v>
      </c>
      <c r="F62" s="133">
        <v>114679.48</v>
      </c>
      <c r="G62" s="92" t="s">
        <v>233</v>
      </c>
      <c r="H62" s="46"/>
      <c r="I62" s="95">
        <f t="shared" si="0"/>
        <v>114679.48</v>
      </c>
      <c r="J62" s="112" t="s">
        <v>213</v>
      </c>
      <c r="K62" s="66"/>
      <c r="L62" s="66"/>
      <c r="M62" s="66"/>
    </row>
    <row r="63" spans="2:13" s="65" customFormat="1" x14ac:dyDescent="0.3">
      <c r="B63" s="86" t="s">
        <v>45</v>
      </c>
      <c r="C63" s="84" t="s">
        <v>4</v>
      </c>
      <c r="D63" s="87" t="s">
        <v>70</v>
      </c>
      <c r="E63" s="89">
        <v>42490</v>
      </c>
      <c r="F63" s="42">
        <v>1017750</v>
      </c>
      <c r="G63" s="92" t="s">
        <v>233</v>
      </c>
      <c r="H63" s="46"/>
      <c r="I63" s="95">
        <f t="shared" si="0"/>
        <v>1017750</v>
      </c>
      <c r="J63" s="112" t="s">
        <v>213</v>
      </c>
      <c r="K63" s="66"/>
      <c r="L63" s="66"/>
      <c r="M63" s="66"/>
    </row>
    <row r="64" spans="2:13" s="65" customFormat="1" x14ac:dyDescent="0.3">
      <c r="B64" s="86" t="s">
        <v>45</v>
      </c>
      <c r="C64" s="84" t="s">
        <v>4</v>
      </c>
      <c r="D64" s="87" t="s">
        <v>71</v>
      </c>
      <c r="E64" s="89">
        <v>42494</v>
      </c>
      <c r="F64" s="42">
        <v>142780</v>
      </c>
      <c r="G64" s="92" t="s">
        <v>233</v>
      </c>
      <c r="H64" s="46"/>
      <c r="I64" s="95">
        <f t="shared" si="0"/>
        <v>142780</v>
      </c>
      <c r="J64" s="112" t="s">
        <v>213</v>
      </c>
      <c r="K64" s="66"/>
      <c r="L64" s="66"/>
      <c r="M64" s="66"/>
    </row>
    <row r="65" spans="2:13" s="65" customFormat="1" x14ac:dyDescent="0.3">
      <c r="B65" s="86" t="s">
        <v>45</v>
      </c>
      <c r="C65" s="84" t="s">
        <v>4</v>
      </c>
      <c r="D65" s="87" t="s">
        <v>72</v>
      </c>
      <c r="E65" s="89">
        <v>42494</v>
      </c>
      <c r="F65" s="42">
        <v>589882</v>
      </c>
      <c r="G65" s="92" t="s">
        <v>233</v>
      </c>
      <c r="H65" s="46"/>
      <c r="I65" s="95">
        <f t="shared" si="0"/>
        <v>589882</v>
      </c>
      <c r="J65" s="112" t="s">
        <v>213</v>
      </c>
      <c r="K65" s="66"/>
      <c r="L65" s="66"/>
      <c r="M65" s="66"/>
    </row>
    <row r="66" spans="2:13" s="65" customFormat="1" x14ac:dyDescent="0.3">
      <c r="B66" s="86" t="s">
        <v>45</v>
      </c>
      <c r="C66" s="84" t="s">
        <v>4</v>
      </c>
      <c r="D66" s="87" t="s">
        <v>73</v>
      </c>
      <c r="E66" s="89">
        <v>42494</v>
      </c>
      <c r="F66" s="42">
        <v>589882</v>
      </c>
      <c r="G66" s="92" t="s">
        <v>233</v>
      </c>
      <c r="H66" s="46"/>
      <c r="I66" s="95">
        <f t="shared" si="0"/>
        <v>589882</v>
      </c>
      <c r="J66" s="112" t="s">
        <v>213</v>
      </c>
      <c r="K66" s="66"/>
      <c r="L66" s="66"/>
      <c r="M66" s="66"/>
    </row>
    <row r="67" spans="2:13" s="65" customFormat="1" x14ac:dyDescent="0.3">
      <c r="B67" s="86" t="s">
        <v>45</v>
      </c>
      <c r="C67" s="84" t="s">
        <v>4</v>
      </c>
      <c r="D67" s="87" t="s">
        <v>74</v>
      </c>
      <c r="E67" s="89">
        <v>42494</v>
      </c>
      <c r="F67" s="42">
        <v>1179764</v>
      </c>
      <c r="G67" s="92" t="s">
        <v>233</v>
      </c>
      <c r="H67" s="46"/>
      <c r="I67" s="95">
        <f t="shared" si="0"/>
        <v>1179764</v>
      </c>
      <c r="J67" s="112" t="s">
        <v>213</v>
      </c>
      <c r="K67" s="66"/>
      <c r="L67" s="66"/>
      <c r="M67" s="66"/>
    </row>
    <row r="68" spans="2:13" s="65" customFormat="1" x14ac:dyDescent="0.3">
      <c r="B68" s="86" t="s">
        <v>45</v>
      </c>
      <c r="C68" s="84" t="s">
        <v>4</v>
      </c>
      <c r="D68" s="87" t="s">
        <v>80</v>
      </c>
      <c r="E68" s="89">
        <v>42585</v>
      </c>
      <c r="F68" s="42">
        <v>295000</v>
      </c>
      <c r="G68" s="92" t="s">
        <v>233</v>
      </c>
      <c r="H68" s="46"/>
      <c r="I68" s="95">
        <f t="shared" si="0"/>
        <v>295000</v>
      </c>
      <c r="J68" s="112" t="s">
        <v>213</v>
      </c>
      <c r="K68" s="66"/>
      <c r="L68" s="66"/>
      <c r="M68" s="66"/>
    </row>
    <row r="69" spans="2:13" s="65" customFormat="1" x14ac:dyDescent="0.3">
      <c r="B69" s="86" t="s">
        <v>45</v>
      </c>
      <c r="C69" s="84" t="s">
        <v>4</v>
      </c>
      <c r="D69" s="87" t="s">
        <v>81</v>
      </c>
      <c r="E69" s="89">
        <v>42608</v>
      </c>
      <c r="F69" s="42">
        <v>141835.98000000001</v>
      </c>
      <c r="G69" s="92" t="s">
        <v>233</v>
      </c>
      <c r="H69" s="46"/>
      <c r="I69" s="95">
        <f t="shared" si="0"/>
        <v>141835.98000000001</v>
      </c>
      <c r="J69" s="112" t="s">
        <v>213</v>
      </c>
      <c r="K69" s="66"/>
      <c r="L69" s="66"/>
      <c r="M69" s="66"/>
    </row>
    <row r="70" spans="2:13" s="65" customFormat="1" x14ac:dyDescent="0.3">
      <c r="B70" s="86" t="s">
        <v>45</v>
      </c>
      <c r="C70" s="84" t="s">
        <v>4</v>
      </c>
      <c r="D70" s="87" t="s">
        <v>104</v>
      </c>
      <c r="E70" s="89">
        <v>42787</v>
      </c>
      <c r="F70" s="42">
        <v>25370</v>
      </c>
      <c r="G70" s="92" t="s">
        <v>233</v>
      </c>
      <c r="H70" s="46"/>
      <c r="I70" s="95">
        <f>+F70-H70</f>
        <v>25370</v>
      </c>
      <c r="J70" s="112" t="s">
        <v>213</v>
      </c>
      <c r="K70" s="66"/>
      <c r="L70" s="66"/>
      <c r="M70" s="66"/>
    </row>
    <row r="71" spans="2:13" s="65" customFormat="1" x14ac:dyDescent="0.3">
      <c r="B71" s="86" t="s">
        <v>45</v>
      </c>
      <c r="C71" s="84" t="s">
        <v>4</v>
      </c>
      <c r="D71" s="87" t="s">
        <v>88</v>
      </c>
      <c r="E71" s="89">
        <v>42811</v>
      </c>
      <c r="F71" s="42">
        <v>339840</v>
      </c>
      <c r="G71" s="92" t="s">
        <v>233</v>
      </c>
      <c r="H71" s="46"/>
      <c r="I71" s="95">
        <f>+F71-H71</f>
        <v>339840</v>
      </c>
      <c r="J71" s="112" t="s">
        <v>213</v>
      </c>
      <c r="K71" s="66"/>
      <c r="L71" s="66"/>
      <c r="M71" s="66"/>
    </row>
    <row r="72" spans="2:13" s="65" customFormat="1" x14ac:dyDescent="0.3">
      <c r="B72" s="86" t="s">
        <v>45</v>
      </c>
      <c r="C72" s="84" t="s">
        <v>4</v>
      </c>
      <c r="D72" s="87" t="s">
        <v>114</v>
      </c>
      <c r="E72" s="89">
        <v>42887</v>
      </c>
      <c r="F72" s="42">
        <v>543030.34</v>
      </c>
      <c r="G72" s="92" t="s">
        <v>233</v>
      </c>
      <c r="H72" s="46"/>
      <c r="I72" s="95">
        <f>+F72-H72</f>
        <v>543030.34</v>
      </c>
      <c r="J72" s="112" t="s">
        <v>213</v>
      </c>
      <c r="K72" s="66"/>
      <c r="L72" s="66"/>
      <c r="M72" s="66"/>
    </row>
    <row r="73" spans="2:13" s="65" customFormat="1" x14ac:dyDescent="0.3">
      <c r="B73" s="86" t="s">
        <v>45</v>
      </c>
      <c r="C73" s="84" t="s">
        <v>4</v>
      </c>
      <c r="D73" s="87" t="s">
        <v>92</v>
      </c>
      <c r="E73" s="89">
        <v>42887</v>
      </c>
      <c r="F73" s="42">
        <v>246557.46</v>
      </c>
      <c r="G73" s="92" t="s">
        <v>233</v>
      </c>
      <c r="H73" s="46"/>
      <c r="I73" s="95">
        <f>+F73-H73</f>
        <v>246557.46</v>
      </c>
      <c r="J73" s="112" t="s">
        <v>213</v>
      </c>
      <c r="K73" s="66"/>
      <c r="L73" s="66"/>
      <c r="M73" s="66"/>
    </row>
    <row r="74" spans="2:13" s="65" customFormat="1" x14ac:dyDescent="0.3">
      <c r="B74" s="86" t="s">
        <v>45</v>
      </c>
      <c r="C74" s="84" t="s">
        <v>4</v>
      </c>
      <c r="D74" s="87" t="s">
        <v>84</v>
      </c>
      <c r="E74" s="89">
        <v>42641</v>
      </c>
      <c r="F74" s="42">
        <v>76772.44</v>
      </c>
      <c r="G74" s="92" t="s">
        <v>233</v>
      </c>
      <c r="H74" s="46"/>
      <c r="I74" s="95">
        <f t="shared" si="0"/>
        <v>76772.44</v>
      </c>
      <c r="J74" s="112" t="s">
        <v>213</v>
      </c>
      <c r="K74" s="66"/>
      <c r="L74" s="66"/>
      <c r="M74" s="66"/>
    </row>
    <row r="75" spans="2:13" s="65" customFormat="1" x14ac:dyDescent="0.3">
      <c r="B75" s="86" t="s">
        <v>45</v>
      </c>
      <c r="C75" s="84" t="s">
        <v>4</v>
      </c>
      <c r="D75" s="87" t="s">
        <v>85</v>
      </c>
      <c r="E75" s="89">
        <v>42685</v>
      </c>
      <c r="F75" s="42">
        <v>1808268.64</v>
      </c>
      <c r="G75" s="92" t="s">
        <v>233</v>
      </c>
      <c r="H75" s="46"/>
      <c r="I75" s="95">
        <f t="shared" si="0"/>
        <v>1808268.64</v>
      </c>
      <c r="J75" s="112" t="s">
        <v>213</v>
      </c>
      <c r="K75" s="66"/>
      <c r="L75" s="66"/>
      <c r="M75" s="66"/>
    </row>
    <row r="76" spans="2:13" s="65" customFormat="1" x14ac:dyDescent="0.3">
      <c r="B76" s="86" t="s">
        <v>45</v>
      </c>
      <c r="C76" s="84" t="s">
        <v>4</v>
      </c>
      <c r="D76" s="87" t="s">
        <v>95</v>
      </c>
      <c r="E76" s="89">
        <v>42767</v>
      </c>
      <c r="F76" s="42">
        <v>120360</v>
      </c>
      <c r="G76" s="92" t="s">
        <v>233</v>
      </c>
      <c r="H76" s="46"/>
      <c r="I76" s="95">
        <f t="shared" si="0"/>
        <v>120360</v>
      </c>
      <c r="J76" s="112" t="s">
        <v>213</v>
      </c>
      <c r="K76" s="66"/>
      <c r="L76" s="66"/>
      <c r="M76" s="66"/>
    </row>
    <row r="77" spans="2:13" s="65" customFormat="1" x14ac:dyDescent="0.3">
      <c r="B77" s="86" t="s">
        <v>45</v>
      </c>
      <c r="C77" s="84" t="s">
        <v>4</v>
      </c>
      <c r="D77" s="87" t="s">
        <v>96</v>
      </c>
      <c r="E77" s="89">
        <v>42767</v>
      </c>
      <c r="F77" s="42">
        <v>505506.34</v>
      </c>
      <c r="G77" s="92" t="s">
        <v>233</v>
      </c>
      <c r="H77" s="46"/>
      <c r="I77" s="95">
        <f t="shared" si="0"/>
        <v>505506.34</v>
      </c>
      <c r="J77" s="112" t="s">
        <v>213</v>
      </c>
      <c r="K77" s="66"/>
      <c r="L77" s="66"/>
      <c r="M77" s="66"/>
    </row>
    <row r="78" spans="2:13" s="65" customFormat="1" x14ac:dyDescent="0.3">
      <c r="B78" s="86" t="s">
        <v>45</v>
      </c>
      <c r="C78" s="84" t="s">
        <v>4</v>
      </c>
      <c r="D78" s="87" t="s">
        <v>97</v>
      </c>
      <c r="E78" s="89">
        <v>42767</v>
      </c>
      <c r="F78" s="42">
        <v>505506.34</v>
      </c>
      <c r="G78" s="92" t="s">
        <v>233</v>
      </c>
      <c r="H78" s="46"/>
      <c r="I78" s="95">
        <f t="shared" si="0"/>
        <v>505506.34</v>
      </c>
      <c r="J78" s="112" t="s">
        <v>213</v>
      </c>
      <c r="K78" s="66"/>
      <c r="L78" s="66"/>
      <c r="M78" s="66"/>
    </row>
    <row r="79" spans="2:13" s="65" customFormat="1" x14ac:dyDescent="0.3">
      <c r="B79" s="86" t="s">
        <v>45</v>
      </c>
      <c r="C79" s="84" t="s">
        <v>4</v>
      </c>
      <c r="D79" s="87" t="s">
        <v>89</v>
      </c>
      <c r="E79" s="89">
        <v>42767</v>
      </c>
      <c r="F79" s="42">
        <v>246557.46</v>
      </c>
      <c r="G79" s="92" t="s">
        <v>233</v>
      </c>
      <c r="H79" s="46"/>
      <c r="I79" s="95">
        <f t="shared" si="0"/>
        <v>246557.46</v>
      </c>
      <c r="J79" s="112" t="s">
        <v>213</v>
      </c>
      <c r="K79" s="66"/>
      <c r="L79" s="66"/>
      <c r="M79" s="66"/>
    </row>
    <row r="80" spans="2:13" s="65" customFormat="1" x14ac:dyDescent="0.3">
      <c r="B80" s="86" t="s">
        <v>45</v>
      </c>
      <c r="C80" s="84" t="s">
        <v>4</v>
      </c>
      <c r="D80" s="87" t="s">
        <v>98</v>
      </c>
      <c r="E80" s="89">
        <v>42767</v>
      </c>
      <c r="F80" s="42">
        <v>580554.34</v>
      </c>
      <c r="G80" s="92" t="s">
        <v>233</v>
      </c>
      <c r="H80" s="46"/>
      <c r="I80" s="95">
        <f t="shared" si="0"/>
        <v>580554.34</v>
      </c>
      <c r="J80" s="112" t="s">
        <v>213</v>
      </c>
      <c r="K80" s="66"/>
      <c r="L80" s="66"/>
      <c r="M80" s="66"/>
    </row>
    <row r="81" spans="2:13" s="65" customFormat="1" x14ac:dyDescent="0.3">
      <c r="B81" s="86" t="s">
        <v>45</v>
      </c>
      <c r="C81" s="84" t="s">
        <v>4</v>
      </c>
      <c r="D81" s="87" t="s">
        <v>91</v>
      </c>
      <c r="E81" s="89">
        <v>42767</v>
      </c>
      <c r="F81" s="42">
        <v>286740</v>
      </c>
      <c r="G81" s="92" t="s">
        <v>233</v>
      </c>
      <c r="H81" s="46"/>
      <c r="I81" s="95">
        <f t="shared" si="0"/>
        <v>286740</v>
      </c>
      <c r="J81" s="112" t="s">
        <v>213</v>
      </c>
      <c r="K81" s="66"/>
      <c r="L81" s="66"/>
      <c r="M81" s="66"/>
    </row>
    <row r="82" spans="2:13" s="65" customFormat="1" x14ac:dyDescent="0.3">
      <c r="B82" s="86" t="s">
        <v>45</v>
      </c>
      <c r="C82" s="84" t="s">
        <v>4</v>
      </c>
      <c r="D82" s="87" t="s">
        <v>90</v>
      </c>
      <c r="E82" s="89">
        <v>42767</v>
      </c>
      <c r="F82" s="42">
        <v>286740</v>
      </c>
      <c r="G82" s="92" t="s">
        <v>233</v>
      </c>
      <c r="H82" s="46"/>
      <c r="I82" s="95">
        <f t="shared" si="0"/>
        <v>286740</v>
      </c>
      <c r="J82" s="112" t="s">
        <v>213</v>
      </c>
      <c r="K82" s="66"/>
      <c r="L82" s="66"/>
      <c r="M82" s="66"/>
    </row>
    <row r="83" spans="2:13" s="65" customFormat="1" x14ac:dyDescent="0.3">
      <c r="B83" s="86" t="s">
        <v>82</v>
      </c>
      <c r="C83" s="84" t="s">
        <v>4</v>
      </c>
      <c r="D83" s="87" t="s">
        <v>83</v>
      </c>
      <c r="E83" s="88">
        <v>42633</v>
      </c>
      <c r="F83" s="48">
        <v>306800</v>
      </c>
      <c r="G83" s="92" t="s">
        <v>233</v>
      </c>
      <c r="H83" s="46"/>
      <c r="I83" s="95">
        <f t="shared" ref="I83:I88" si="2">+F83-H83</f>
        <v>306800</v>
      </c>
      <c r="J83" s="112" t="s">
        <v>213</v>
      </c>
      <c r="K83" s="66"/>
      <c r="L83" s="66"/>
      <c r="M83" s="66"/>
    </row>
    <row r="84" spans="2:13" s="65" customFormat="1" x14ac:dyDescent="0.3">
      <c r="B84" s="86" t="s">
        <v>55</v>
      </c>
      <c r="C84" s="84" t="s">
        <v>4</v>
      </c>
      <c r="D84" s="50" t="s">
        <v>56</v>
      </c>
      <c r="E84" s="88">
        <v>42432</v>
      </c>
      <c r="F84" s="48">
        <v>1127136</v>
      </c>
      <c r="G84" s="92" t="s">
        <v>233</v>
      </c>
      <c r="H84" s="46"/>
      <c r="I84" s="95">
        <f t="shared" si="2"/>
        <v>1127136</v>
      </c>
      <c r="J84" s="112" t="s">
        <v>213</v>
      </c>
      <c r="K84" s="66"/>
      <c r="L84" s="66"/>
      <c r="M84" s="66"/>
    </row>
    <row r="85" spans="2:13" s="65" customFormat="1" x14ac:dyDescent="0.3">
      <c r="B85" s="86" t="s">
        <v>75</v>
      </c>
      <c r="C85" s="84" t="s">
        <v>76</v>
      </c>
      <c r="D85" s="87" t="s">
        <v>77</v>
      </c>
      <c r="E85" s="89">
        <v>42557</v>
      </c>
      <c r="F85" s="49">
        <v>8711.57</v>
      </c>
      <c r="G85" s="92" t="s">
        <v>233</v>
      </c>
      <c r="H85" s="46"/>
      <c r="I85" s="95">
        <f t="shared" si="2"/>
        <v>8711.57</v>
      </c>
      <c r="J85" s="112" t="s">
        <v>213</v>
      </c>
      <c r="K85" s="66"/>
      <c r="L85" s="66"/>
      <c r="M85" s="66"/>
    </row>
    <row r="86" spans="2:13" s="65" customFormat="1" x14ac:dyDescent="0.3">
      <c r="B86" s="86" t="s">
        <v>78</v>
      </c>
      <c r="C86" s="84" t="s">
        <v>21</v>
      </c>
      <c r="D86" s="87" t="s">
        <v>79</v>
      </c>
      <c r="E86" s="89">
        <v>42582</v>
      </c>
      <c r="F86" s="47">
        <v>720272</v>
      </c>
      <c r="G86" s="92" t="s">
        <v>233</v>
      </c>
      <c r="H86" s="46"/>
      <c r="I86" s="95">
        <f t="shared" si="2"/>
        <v>720272</v>
      </c>
      <c r="J86" s="112" t="s">
        <v>213</v>
      </c>
      <c r="K86" s="66"/>
      <c r="L86" s="66"/>
      <c r="M86" s="66"/>
    </row>
    <row r="87" spans="2:13" s="65" customFormat="1" x14ac:dyDescent="0.3">
      <c r="B87" s="86" t="s">
        <v>51</v>
      </c>
      <c r="C87" s="84" t="s">
        <v>4</v>
      </c>
      <c r="D87" s="87" t="s">
        <v>52</v>
      </c>
      <c r="E87" s="89">
        <v>42410</v>
      </c>
      <c r="F87" s="49">
        <v>650850.30000000005</v>
      </c>
      <c r="G87" s="92" t="s">
        <v>233</v>
      </c>
      <c r="H87" s="46"/>
      <c r="I87" s="95">
        <f t="shared" si="2"/>
        <v>650850.30000000005</v>
      </c>
      <c r="J87" s="112" t="s">
        <v>213</v>
      </c>
      <c r="K87" s="66"/>
      <c r="L87" s="66"/>
      <c r="M87" s="66"/>
    </row>
    <row r="88" spans="2:13" s="65" customFormat="1" x14ac:dyDescent="0.3">
      <c r="B88" s="86" t="s">
        <v>112</v>
      </c>
      <c r="C88" s="84" t="s">
        <v>4</v>
      </c>
      <c r="D88" s="87" t="s">
        <v>113</v>
      </c>
      <c r="E88" s="89">
        <v>42880</v>
      </c>
      <c r="F88" s="49">
        <v>49850.28</v>
      </c>
      <c r="G88" s="92" t="s">
        <v>233</v>
      </c>
      <c r="H88" s="46"/>
      <c r="I88" s="95">
        <f t="shared" si="2"/>
        <v>49850.28</v>
      </c>
      <c r="J88" s="112" t="s">
        <v>213</v>
      </c>
      <c r="K88" s="66"/>
      <c r="L88" s="66"/>
      <c r="M88" s="66"/>
    </row>
    <row r="89" spans="2:13" s="65" customFormat="1" x14ac:dyDescent="0.3">
      <c r="B89" s="91" t="s">
        <v>87</v>
      </c>
      <c r="C89" s="84" t="s">
        <v>4</v>
      </c>
      <c r="D89" s="51" t="s">
        <v>88</v>
      </c>
      <c r="E89" s="88">
        <v>42767</v>
      </c>
      <c r="F89" s="52">
        <v>128030</v>
      </c>
      <c r="G89" s="92" t="s">
        <v>233</v>
      </c>
      <c r="H89" s="46"/>
      <c r="I89" s="95">
        <f t="shared" si="0"/>
        <v>128030</v>
      </c>
      <c r="J89" s="112" t="s">
        <v>213</v>
      </c>
      <c r="K89" s="66"/>
      <c r="L89" s="66"/>
      <c r="M89" s="66"/>
    </row>
    <row r="90" spans="2:13" s="65" customFormat="1" x14ac:dyDescent="0.3">
      <c r="B90" s="91" t="s">
        <v>87</v>
      </c>
      <c r="C90" s="84" t="s">
        <v>4</v>
      </c>
      <c r="D90" s="51" t="s">
        <v>89</v>
      </c>
      <c r="E90" s="88">
        <v>42767</v>
      </c>
      <c r="F90" s="52">
        <v>284616</v>
      </c>
      <c r="G90" s="92" t="s">
        <v>233</v>
      </c>
      <c r="H90" s="46"/>
      <c r="I90" s="95">
        <f t="shared" ref="I90:I152" si="3">+F90-H90</f>
        <v>284616</v>
      </c>
      <c r="J90" s="112" t="s">
        <v>213</v>
      </c>
      <c r="K90" s="66"/>
      <c r="L90" s="66"/>
      <c r="M90" s="66"/>
    </row>
    <row r="91" spans="2:13" s="65" customFormat="1" x14ac:dyDescent="0.3">
      <c r="B91" s="91" t="s">
        <v>87</v>
      </c>
      <c r="C91" s="84" t="s">
        <v>4</v>
      </c>
      <c r="D91" s="51" t="s">
        <v>90</v>
      </c>
      <c r="E91" s="88">
        <v>42767</v>
      </c>
      <c r="F91" s="52">
        <v>344324</v>
      </c>
      <c r="G91" s="92" t="s">
        <v>233</v>
      </c>
      <c r="H91" s="46"/>
      <c r="I91" s="95">
        <f t="shared" si="3"/>
        <v>344324</v>
      </c>
      <c r="J91" s="112" t="s">
        <v>213</v>
      </c>
      <c r="K91" s="66"/>
      <c r="L91" s="66"/>
      <c r="M91" s="66"/>
    </row>
    <row r="92" spans="2:13" s="65" customFormat="1" x14ac:dyDescent="0.3">
      <c r="B92" s="91" t="s">
        <v>87</v>
      </c>
      <c r="C92" s="84" t="s">
        <v>4</v>
      </c>
      <c r="D92" s="51" t="s">
        <v>91</v>
      </c>
      <c r="E92" s="88">
        <v>42767</v>
      </c>
      <c r="F92" s="52">
        <v>734375.36</v>
      </c>
      <c r="G92" s="92" t="s">
        <v>233</v>
      </c>
      <c r="H92" s="46"/>
      <c r="I92" s="95">
        <f t="shared" si="3"/>
        <v>734375.36</v>
      </c>
      <c r="J92" s="112" t="s">
        <v>213</v>
      </c>
      <c r="K92" s="66"/>
      <c r="L92" s="66"/>
      <c r="M92" s="66"/>
    </row>
    <row r="93" spans="2:13" s="65" customFormat="1" x14ac:dyDescent="0.3">
      <c r="B93" s="91" t="s">
        <v>87</v>
      </c>
      <c r="C93" s="84" t="s">
        <v>4</v>
      </c>
      <c r="D93" s="51" t="s">
        <v>64</v>
      </c>
      <c r="E93" s="88">
        <v>42767</v>
      </c>
      <c r="F93" s="52">
        <v>1660679.84</v>
      </c>
      <c r="G93" s="92" t="s">
        <v>233</v>
      </c>
      <c r="H93" s="46"/>
      <c r="I93" s="95">
        <f t="shared" si="3"/>
        <v>1660679.84</v>
      </c>
      <c r="J93" s="112" t="s">
        <v>213</v>
      </c>
      <c r="K93" s="66"/>
      <c r="L93" s="66"/>
      <c r="M93" s="66"/>
    </row>
    <row r="94" spans="2:13" s="65" customFormat="1" x14ac:dyDescent="0.3">
      <c r="B94" s="91" t="s">
        <v>87</v>
      </c>
      <c r="C94" s="84" t="s">
        <v>4</v>
      </c>
      <c r="D94" s="51" t="s">
        <v>92</v>
      </c>
      <c r="E94" s="88">
        <v>42767</v>
      </c>
      <c r="F94" s="52">
        <v>346872.8</v>
      </c>
      <c r="G94" s="92" t="s">
        <v>233</v>
      </c>
      <c r="H94" s="46"/>
      <c r="I94" s="95">
        <f t="shared" si="3"/>
        <v>346872.8</v>
      </c>
      <c r="J94" s="112" t="s">
        <v>213</v>
      </c>
      <c r="K94" s="66"/>
      <c r="L94" s="66"/>
      <c r="M94" s="66"/>
    </row>
    <row r="95" spans="2:13" s="65" customFormat="1" x14ac:dyDescent="0.3">
      <c r="B95" s="91" t="s">
        <v>87</v>
      </c>
      <c r="C95" s="84" t="s">
        <v>4</v>
      </c>
      <c r="D95" s="51" t="s">
        <v>80</v>
      </c>
      <c r="E95" s="88">
        <v>42767</v>
      </c>
      <c r="F95" s="52">
        <v>346872.8</v>
      </c>
      <c r="G95" s="92" t="s">
        <v>233</v>
      </c>
      <c r="H95" s="46"/>
      <c r="I95" s="95">
        <f t="shared" si="3"/>
        <v>346872.8</v>
      </c>
      <c r="J95" s="112" t="s">
        <v>213</v>
      </c>
      <c r="K95" s="66"/>
      <c r="L95" s="66"/>
      <c r="M95" s="66"/>
    </row>
    <row r="96" spans="2:13" s="65" customFormat="1" x14ac:dyDescent="0.3">
      <c r="B96" s="91" t="s">
        <v>87</v>
      </c>
      <c r="C96" s="84" t="s">
        <v>4</v>
      </c>
      <c r="D96" s="51" t="s">
        <v>81</v>
      </c>
      <c r="E96" s="88">
        <v>42767</v>
      </c>
      <c r="F96" s="52">
        <v>346872.8</v>
      </c>
      <c r="G96" s="92" t="s">
        <v>233</v>
      </c>
      <c r="H96" s="46"/>
      <c r="I96" s="95">
        <f t="shared" si="3"/>
        <v>346872.8</v>
      </c>
      <c r="J96" s="112" t="s">
        <v>213</v>
      </c>
      <c r="K96" s="66"/>
      <c r="L96" s="66"/>
      <c r="M96" s="66"/>
    </row>
    <row r="97" spans="2:13" s="65" customFormat="1" x14ac:dyDescent="0.3">
      <c r="B97" s="91" t="s">
        <v>87</v>
      </c>
      <c r="C97" s="84" t="s">
        <v>4</v>
      </c>
      <c r="D97" s="51" t="s">
        <v>93</v>
      </c>
      <c r="E97" s="88">
        <v>42767</v>
      </c>
      <c r="F97" s="52">
        <v>346872.8</v>
      </c>
      <c r="G97" s="92" t="s">
        <v>233</v>
      </c>
      <c r="H97" s="46"/>
      <c r="I97" s="95">
        <f t="shared" si="3"/>
        <v>346872.8</v>
      </c>
      <c r="J97" s="112" t="s">
        <v>213</v>
      </c>
      <c r="K97" s="66"/>
      <c r="L97" s="66"/>
      <c r="M97" s="66"/>
    </row>
    <row r="98" spans="2:13" s="65" customFormat="1" x14ac:dyDescent="0.3">
      <c r="B98" s="91" t="s">
        <v>87</v>
      </c>
      <c r="C98" s="84" t="s">
        <v>4</v>
      </c>
      <c r="D98" s="51" t="s">
        <v>94</v>
      </c>
      <c r="E98" s="88">
        <v>42767</v>
      </c>
      <c r="F98" s="52">
        <v>346872.8</v>
      </c>
      <c r="G98" s="92" t="s">
        <v>233</v>
      </c>
      <c r="H98" s="46"/>
      <c r="I98" s="95">
        <f t="shared" si="3"/>
        <v>346872.8</v>
      </c>
      <c r="J98" s="112" t="s">
        <v>213</v>
      </c>
      <c r="K98" s="66"/>
      <c r="L98" s="66"/>
      <c r="M98" s="66"/>
    </row>
    <row r="99" spans="2:13" s="65" customFormat="1" x14ac:dyDescent="0.3">
      <c r="B99" s="91" t="s">
        <v>87</v>
      </c>
      <c r="C99" s="84" t="s">
        <v>4</v>
      </c>
      <c r="D99" s="51" t="s">
        <v>5</v>
      </c>
      <c r="E99" s="88">
        <v>42767</v>
      </c>
      <c r="F99" s="52">
        <v>480365.96</v>
      </c>
      <c r="G99" s="92" t="s">
        <v>233</v>
      </c>
      <c r="H99" s="46"/>
      <c r="I99" s="95">
        <f t="shared" si="3"/>
        <v>480365.96</v>
      </c>
      <c r="J99" s="112" t="s">
        <v>213</v>
      </c>
      <c r="K99" s="66"/>
      <c r="L99" s="66"/>
      <c r="M99" s="66"/>
    </row>
    <row r="100" spans="2:13" s="65" customFormat="1" x14ac:dyDescent="0.3">
      <c r="B100" s="91" t="s">
        <v>105</v>
      </c>
      <c r="C100" s="84" t="s">
        <v>106</v>
      </c>
      <c r="D100" s="92" t="s">
        <v>107</v>
      </c>
      <c r="E100" s="88">
        <v>42825</v>
      </c>
      <c r="F100" s="52">
        <v>57500</v>
      </c>
      <c r="G100" s="92" t="s">
        <v>233</v>
      </c>
      <c r="H100" s="46"/>
      <c r="I100" s="95">
        <f t="shared" si="3"/>
        <v>57500</v>
      </c>
      <c r="J100" s="112" t="s">
        <v>213</v>
      </c>
      <c r="K100" s="66"/>
      <c r="L100" s="66"/>
      <c r="M100" s="66"/>
    </row>
    <row r="101" spans="2:13" s="65" customFormat="1" x14ac:dyDescent="0.3">
      <c r="B101" s="91" t="s">
        <v>105</v>
      </c>
      <c r="C101" s="84" t="s">
        <v>106</v>
      </c>
      <c r="D101" s="92" t="s">
        <v>108</v>
      </c>
      <c r="E101" s="88">
        <v>42825</v>
      </c>
      <c r="F101" s="52">
        <v>152500</v>
      </c>
      <c r="G101" s="92" t="s">
        <v>233</v>
      </c>
      <c r="H101" s="46"/>
      <c r="I101" s="95">
        <f t="shared" si="3"/>
        <v>152500</v>
      </c>
      <c r="J101" s="112" t="s">
        <v>213</v>
      </c>
      <c r="K101" s="66"/>
      <c r="L101" s="66"/>
      <c r="M101" s="66"/>
    </row>
    <row r="102" spans="2:13" s="65" customFormat="1" x14ac:dyDescent="0.3">
      <c r="B102" s="91" t="s">
        <v>105</v>
      </c>
      <c r="C102" s="84" t="s">
        <v>106</v>
      </c>
      <c r="D102" s="92" t="s">
        <v>31</v>
      </c>
      <c r="E102" s="88">
        <v>42825</v>
      </c>
      <c r="F102" s="52">
        <v>52500</v>
      </c>
      <c r="G102" s="92" t="s">
        <v>233</v>
      </c>
      <c r="H102" s="46"/>
      <c r="I102" s="95">
        <f t="shared" si="3"/>
        <v>52500</v>
      </c>
      <c r="J102" s="112" t="s">
        <v>213</v>
      </c>
      <c r="K102" s="66"/>
      <c r="L102" s="66"/>
      <c r="M102" s="66"/>
    </row>
    <row r="103" spans="2:13" s="65" customFormat="1" x14ac:dyDescent="0.3">
      <c r="B103" s="91" t="s">
        <v>109</v>
      </c>
      <c r="C103" s="84" t="s">
        <v>110</v>
      </c>
      <c r="D103" s="92" t="s">
        <v>111</v>
      </c>
      <c r="E103" s="89">
        <v>42842</v>
      </c>
      <c r="F103" s="53">
        <v>64310</v>
      </c>
      <c r="G103" s="92" t="s">
        <v>233</v>
      </c>
      <c r="H103" s="46"/>
      <c r="I103" s="95">
        <f t="shared" si="3"/>
        <v>64310</v>
      </c>
      <c r="J103" s="112" t="s">
        <v>213</v>
      </c>
      <c r="K103" s="66"/>
      <c r="L103" s="66"/>
      <c r="M103" s="66"/>
    </row>
    <row r="104" spans="2:13" x14ac:dyDescent="0.3">
      <c r="B104" s="93" t="s">
        <v>115</v>
      </c>
      <c r="C104" s="84" t="s">
        <v>116</v>
      </c>
      <c r="D104" s="87" t="s">
        <v>117</v>
      </c>
      <c r="E104" s="88">
        <v>42909</v>
      </c>
      <c r="F104" s="48">
        <v>184080</v>
      </c>
      <c r="G104" s="92" t="s">
        <v>233</v>
      </c>
      <c r="H104" s="46"/>
      <c r="I104" s="95">
        <f t="shared" si="3"/>
        <v>184080</v>
      </c>
      <c r="J104" s="112" t="s">
        <v>213</v>
      </c>
      <c r="K104" s="69"/>
      <c r="L104" s="69"/>
      <c r="M104" s="69"/>
    </row>
    <row r="105" spans="2:13" s="65" customFormat="1" x14ac:dyDescent="0.3">
      <c r="B105" s="90" t="s">
        <v>118</v>
      </c>
      <c r="C105" s="84" t="s">
        <v>119</v>
      </c>
      <c r="D105" s="87" t="s">
        <v>120</v>
      </c>
      <c r="E105" s="88">
        <v>43011</v>
      </c>
      <c r="F105" s="48">
        <v>70800</v>
      </c>
      <c r="G105" s="92" t="s">
        <v>233</v>
      </c>
      <c r="H105" s="46"/>
      <c r="I105" s="95">
        <f t="shared" si="3"/>
        <v>70800</v>
      </c>
      <c r="J105" s="112" t="s">
        <v>213</v>
      </c>
      <c r="K105" s="66"/>
      <c r="L105" s="66"/>
      <c r="M105" s="66"/>
    </row>
    <row r="106" spans="2:13" s="65" customFormat="1" x14ac:dyDescent="0.3">
      <c r="B106" s="86" t="s">
        <v>121</v>
      </c>
      <c r="C106" s="84" t="s">
        <v>116</v>
      </c>
      <c r="D106" s="87" t="s">
        <v>122</v>
      </c>
      <c r="E106" s="88">
        <v>43040</v>
      </c>
      <c r="F106" s="48">
        <v>116820</v>
      </c>
      <c r="G106" s="92" t="s">
        <v>233</v>
      </c>
      <c r="H106" s="46"/>
      <c r="I106" s="95">
        <f t="shared" si="3"/>
        <v>116820</v>
      </c>
      <c r="J106" s="112" t="s">
        <v>213</v>
      </c>
      <c r="K106" s="66"/>
      <c r="L106" s="66"/>
      <c r="M106" s="66"/>
    </row>
    <row r="107" spans="2:13" s="65" customFormat="1" x14ac:dyDescent="0.3">
      <c r="B107" s="86" t="s">
        <v>121</v>
      </c>
      <c r="C107" s="84" t="s">
        <v>116</v>
      </c>
      <c r="D107" s="87" t="s">
        <v>123</v>
      </c>
      <c r="E107" s="88">
        <v>43059</v>
      </c>
      <c r="F107" s="48">
        <v>116820</v>
      </c>
      <c r="G107" s="92" t="s">
        <v>233</v>
      </c>
      <c r="H107" s="46"/>
      <c r="I107" s="95">
        <f t="shared" si="3"/>
        <v>116820</v>
      </c>
      <c r="J107" s="112" t="s">
        <v>213</v>
      </c>
      <c r="K107" s="66"/>
      <c r="L107" s="66"/>
      <c r="M107" s="66"/>
    </row>
    <row r="108" spans="2:13" s="65" customFormat="1" x14ac:dyDescent="0.3">
      <c r="B108" s="86" t="s">
        <v>121</v>
      </c>
      <c r="C108" s="84" t="s">
        <v>116</v>
      </c>
      <c r="D108" s="87" t="s">
        <v>124</v>
      </c>
      <c r="E108" s="88">
        <v>43059</v>
      </c>
      <c r="F108" s="48">
        <v>77880</v>
      </c>
      <c r="G108" s="92" t="s">
        <v>233</v>
      </c>
      <c r="H108" s="46"/>
      <c r="I108" s="95">
        <f t="shared" si="3"/>
        <v>77880</v>
      </c>
      <c r="J108" s="112" t="s">
        <v>213</v>
      </c>
      <c r="K108" s="66"/>
      <c r="L108" s="66"/>
      <c r="M108" s="66"/>
    </row>
    <row r="109" spans="2:13" s="65" customFormat="1" x14ac:dyDescent="0.3">
      <c r="B109" s="91" t="s">
        <v>125</v>
      </c>
      <c r="C109" s="94" t="s">
        <v>126</v>
      </c>
      <c r="D109" s="92" t="s">
        <v>127</v>
      </c>
      <c r="E109" s="88">
        <v>43066</v>
      </c>
      <c r="F109" s="95">
        <v>851236.07</v>
      </c>
      <c r="G109" s="92" t="s">
        <v>233</v>
      </c>
      <c r="H109" s="46"/>
      <c r="I109" s="95">
        <f t="shared" si="3"/>
        <v>851236.07</v>
      </c>
      <c r="J109" s="112" t="s">
        <v>213</v>
      </c>
      <c r="K109" s="66"/>
      <c r="L109" s="66"/>
      <c r="M109" s="66"/>
    </row>
    <row r="110" spans="2:13" s="65" customFormat="1" x14ac:dyDescent="0.3">
      <c r="B110" s="91" t="s">
        <v>128</v>
      </c>
      <c r="C110" s="84" t="s">
        <v>4</v>
      </c>
      <c r="D110" s="92" t="s">
        <v>129</v>
      </c>
      <c r="E110" s="89">
        <v>43070</v>
      </c>
      <c r="F110" s="53">
        <v>135600.15</v>
      </c>
      <c r="G110" s="92" t="s">
        <v>233</v>
      </c>
      <c r="H110" s="46"/>
      <c r="I110" s="95">
        <f t="shared" si="3"/>
        <v>135600.15</v>
      </c>
      <c r="J110" s="112" t="s">
        <v>213</v>
      </c>
      <c r="K110" s="66"/>
      <c r="L110" s="66"/>
      <c r="M110" s="66"/>
    </row>
    <row r="111" spans="2:13" s="65" customFormat="1" x14ac:dyDescent="0.3">
      <c r="B111" s="91" t="s">
        <v>130</v>
      </c>
      <c r="C111" s="84" t="s">
        <v>30</v>
      </c>
      <c r="D111" s="92" t="s">
        <v>47</v>
      </c>
      <c r="E111" s="88">
        <v>43279</v>
      </c>
      <c r="F111" s="53">
        <v>118000</v>
      </c>
      <c r="G111" s="92" t="s">
        <v>233</v>
      </c>
      <c r="H111" s="46"/>
      <c r="I111" s="95">
        <f t="shared" si="3"/>
        <v>118000</v>
      </c>
      <c r="J111" s="112" t="s">
        <v>213</v>
      </c>
      <c r="K111" s="66"/>
      <c r="L111" s="66"/>
      <c r="M111" s="66"/>
    </row>
    <row r="112" spans="2:13" s="65" customFormat="1" x14ac:dyDescent="0.3">
      <c r="B112" s="90" t="s">
        <v>131</v>
      </c>
      <c r="C112" s="84" t="s">
        <v>4</v>
      </c>
      <c r="D112" s="87" t="s">
        <v>132</v>
      </c>
      <c r="E112" s="88">
        <v>43283</v>
      </c>
      <c r="F112" s="48">
        <v>600006.40000000002</v>
      </c>
      <c r="G112" s="92" t="s">
        <v>233</v>
      </c>
      <c r="H112" s="46"/>
      <c r="I112" s="95">
        <f t="shared" si="3"/>
        <v>600006.40000000002</v>
      </c>
      <c r="J112" s="112" t="s">
        <v>213</v>
      </c>
      <c r="K112" s="66"/>
      <c r="L112" s="66"/>
      <c r="M112" s="66"/>
    </row>
    <row r="113" spans="2:13" s="65" customFormat="1" x14ac:dyDescent="0.3">
      <c r="B113" s="91" t="s">
        <v>133</v>
      </c>
      <c r="C113" s="96" t="s">
        <v>30</v>
      </c>
      <c r="D113" s="92" t="s">
        <v>65</v>
      </c>
      <c r="E113" s="97">
        <v>43296</v>
      </c>
      <c r="F113" s="95">
        <v>283200</v>
      </c>
      <c r="G113" s="92" t="s">
        <v>233</v>
      </c>
      <c r="H113" s="46"/>
      <c r="I113" s="95">
        <f t="shared" si="3"/>
        <v>283200</v>
      </c>
      <c r="J113" s="112" t="s">
        <v>213</v>
      </c>
      <c r="K113" s="66"/>
      <c r="L113" s="66"/>
      <c r="M113" s="66"/>
    </row>
    <row r="114" spans="2:13" s="65" customFormat="1" x14ac:dyDescent="0.3">
      <c r="B114" s="93" t="s">
        <v>134</v>
      </c>
      <c r="C114" s="84" t="s">
        <v>4</v>
      </c>
      <c r="D114" s="87" t="s">
        <v>90</v>
      </c>
      <c r="E114" s="88">
        <v>43418</v>
      </c>
      <c r="F114" s="49">
        <v>60333.4</v>
      </c>
      <c r="G114" s="92" t="s">
        <v>233</v>
      </c>
      <c r="H114" s="46"/>
      <c r="I114" s="95">
        <f t="shared" si="3"/>
        <v>60333.4</v>
      </c>
      <c r="J114" s="112" t="s">
        <v>213</v>
      </c>
      <c r="K114" s="66"/>
      <c r="L114" s="66"/>
      <c r="M114" s="66"/>
    </row>
    <row r="115" spans="2:13" s="65" customFormat="1" x14ac:dyDescent="0.3">
      <c r="B115" s="93" t="s">
        <v>134</v>
      </c>
      <c r="C115" s="84" t="s">
        <v>4</v>
      </c>
      <c r="D115" s="87" t="s">
        <v>135</v>
      </c>
      <c r="E115" s="89">
        <v>43431</v>
      </c>
      <c r="F115" s="49">
        <v>50976</v>
      </c>
      <c r="G115" s="92" t="s">
        <v>233</v>
      </c>
      <c r="H115" s="46"/>
      <c r="I115" s="95">
        <f t="shared" si="3"/>
        <v>50976</v>
      </c>
      <c r="J115" s="112" t="s">
        <v>213</v>
      </c>
      <c r="K115" s="66"/>
      <c r="L115" s="66"/>
      <c r="M115" s="66"/>
    </row>
    <row r="116" spans="2:13" s="65" customFormat="1" x14ac:dyDescent="0.3">
      <c r="B116" s="98" t="s">
        <v>294</v>
      </c>
      <c r="C116" s="84" t="s">
        <v>43</v>
      </c>
      <c r="D116" s="51" t="s">
        <v>57</v>
      </c>
      <c r="E116" s="99">
        <v>43451</v>
      </c>
      <c r="F116" s="52">
        <v>47200</v>
      </c>
      <c r="G116" s="92" t="s">
        <v>233</v>
      </c>
      <c r="H116" s="46"/>
      <c r="I116" s="95">
        <f t="shared" si="3"/>
        <v>47200</v>
      </c>
      <c r="J116" s="112" t="s">
        <v>213</v>
      </c>
      <c r="K116" s="66"/>
      <c r="L116" s="66"/>
      <c r="M116" s="66"/>
    </row>
    <row r="117" spans="2:13" s="65" customFormat="1" x14ac:dyDescent="0.3">
      <c r="B117" s="93" t="s">
        <v>137</v>
      </c>
      <c r="C117" s="84" t="s">
        <v>110</v>
      </c>
      <c r="D117" s="87" t="s">
        <v>138</v>
      </c>
      <c r="E117" s="89">
        <v>43474</v>
      </c>
      <c r="F117" s="49">
        <v>15576</v>
      </c>
      <c r="G117" s="92" t="s">
        <v>233</v>
      </c>
      <c r="H117" s="46"/>
      <c r="I117" s="95">
        <f t="shared" si="3"/>
        <v>15576</v>
      </c>
      <c r="J117" s="112" t="s">
        <v>213</v>
      </c>
      <c r="K117" s="66"/>
      <c r="L117" s="66"/>
      <c r="M117" s="66"/>
    </row>
    <row r="118" spans="2:13" s="65" customFormat="1" x14ac:dyDescent="0.3">
      <c r="B118" s="100" t="s">
        <v>139</v>
      </c>
      <c r="C118" s="84" t="s">
        <v>140</v>
      </c>
      <c r="D118" s="92" t="s">
        <v>67</v>
      </c>
      <c r="E118" s="88">
        <v>43539</v>
      </c>
      <c r="F118" s="52">
        <v>48915.75</v>
      </c>
      <c r="G118" s="92" t="s">
        <v>233</v>
      </c>
      <c r="H118" s="46"/>
      <c r="I118" s="95">
        <f t="shared" si="3"/>
        <v>48915.75</v>
      </c>
      <c r="J118" s="112" t="s">
        <v>213</v>
      </c>
      <c r="K118" s="66"/>
      <c r="L118" s="66"/>
      <c r="M118" s="66"/>
    </row>
    <row r="119" spans="2:13" s="65" customFormat="1" x14ac:dyDescent="0.3">
      <c r="B119" s="100" t="s">
        <v>139</v>
      </c>
      <c r="C119" s="84" t="s">
        <v>140</v>
      </c>
      <c r="D119" s="92" t="s">
        <v>72</v>
      </c>
      <c r="E119" s="88">
        <v>43539</v>
      </c>
      <c r="F119" s="52">
        <v>2865040.68</v>
      </c>
      <c r="G119" s="92" t="s">
        <v>233</v>
      </c>
      <c r="H119" s="46"/>
      <c r="I119" s="95">
        <f t="shared" si="3"/>
        <v>2865040.68</v>
      </c>
      <c r="J119" s="112" t="s">
        <v>213</v>
      </c>
      <c r="K119" s="66"/>
      <c r="L119" s="66"/>
      <c r="M119" s="66"/>
    </row>
    <row r="120" spans="2:13" s="65" customFormat="1" x14ac:dyDescent="0.3">
      <c r="B120" s="93" t="s">
        <v>141</v>
      </c>
      <c r="C120" s="84" t="s">
        <v>4</v>
      </c>
      <c r="D120" s="87" t="s">
        <v>96</v>
      </c>
      <c r="E120" s="88">
        <v>43617</v>
      </c>
      <c r="F120" s="48">
        <v>145140</v>
      </c>
      <c r="G120" s="92" t="s">
        <v>233</v>
      </c>
      <c r="H120" s="46"/>
      <c r="I120" s="95">
        <f t="shared" si="3"/>
        <v>145140</v>
      </c>
      <c r="J120" s="112" t="s">
        <v>213</v>
      </c>
      <c r="K120" s="66"/>
      <c r="L120" s="66"/>
      <c r="M120" s="66"/>
    </row>
    <row r="121" spans="2:13" s="65" customFormat="1" x14ac:dyDescent="0.3">
      <c r="B121" s="100" t="s">
        <v>142</v>
      </c>
      <c r="C121" s="84" t="s">
        <v>143</v>
      </c>
      <c r="D121" s="50" t="s">
        <v>64</v>
      </c>
      <c r="E121" s="88">
        <v>43677</v>
      </c>
      <c r="F121" s="52">
        <v>10384</v>
      </c>
      <c r="G121" s="92" t="s">
        <v>233</v>
      </c>
      <c r="H121" s="46"/>
      <c r="I121" s="95">
        <f t="shared" si="3"/>
        <v>10384</v>
      </c>
      <c r="J121" s="112" t="s">
        <v>213</v>
      </c>
      <c r="K121" s="66"/>
      <c r="L121" s="66"/>
      <c r="M121" s="66"/>
    </row>
    <row r="122" spans="2:13" s="65" customFormat="1" x14ac:dyDescent="0.3">
      <c r="B122" s="90" t="s">
        <v>234</v>
      </c>
      <c r="C122" s="84" t="s">
        <v>148</v>
      </c>
      <c r="D122" s="101" t="s">
        <v>149</v>
      </c>
      <c r="E122" s="88">
        <v>43830</v>
      </c>
      <c r="F122" s="45">
        <v>866396776.71000004</v>
      </c>
      <c r="G122" s="92" t="s">
        <v>233</v>
      </c>
      <c r="H122" s="46">
        <v>691239461.29999995</v>
      </c>
      <c r="I122" s="95">
        <f t="shared" si="3"/>
        <v>175157315.41000009</v>
      </c>
      <c r="J122" s="112" t="s">
        <v>213</v>
      </c>
      <c r="K122" s="66"/>
      <c r="L122" s="66"/>
      <c r="M122" s="66"/>
    </row>
    <row r="123" spans="2:13" s="65" customFormat="1" x14ac:dyDescent="0.3">
      <c r="B123" s="86" t="s">
        <v>144</v>
      </c>
      <c r="C123" s="84" t="s">
        <v>145</v>
      </c>
      <c r="D123" s="87" t="s">
        <v>146</v>
      </c>
      <c r="E123" s="85">
        <v>43830</v>
      </c>
      <c r="F123" s="49">
        <v>600785.19999999995</v>
      </c>
      <c r="G123" s="92" t="s">
        <v>233</v>
      </c>
      <c r="H123" s="46"/>
      <c r="I123" s="95">
        <f t="shared" si="3"/>
        <v>600785.19999999995</v>
      </c>
      <c r="J123" s="112" t="s">
        <v>213</v>
      </c>
      <c r="K123" s="66"/>
      <c r="L123" s="66"/>
      <c r="M123" s="66"/>
    </row>
    <row r="124" spans="2:13" s="65" customFormat="1" x14ac:dyDescent="0.3">
      <c r="B124" s="86" t="s">
        <v>150</v>
      </c>
      <c r="C124" s="84" t="s">
        <v>151</v>
      </c>
      <c r="D124" s="50" t="s">
        <v>152</v>
      </c>
      <c r="E124" s="85">
        <v>43847</v>
      </c>
      <c r="F124" s="48">
        <v>261960</v>
      </c>
      <c r="G124" s="92" t="s">
        <v>233</v>
      </c>
      <c r="H124" s="46"/>
      <c r="I124" s="95">
        <f t="shared" si="3"/>
        <v>261960</v>
      </c>
      <c r="J124" s="112" t="s">
        <v>213</v>
      </c>
      <c r="K124" s="66"/>
      <c r="L124" s="66"/>
      <c r="M124" s="66"/>
    </row>
    <row r="125" spans="2:13" s="65" customFormat="1" x14ac:dyDescent="0.3">
      <c r="B125" s="86" t="s">
        <v>144</v>
      </c>
      <c r="C125" s="84" t="s">
        <v>145</v>
      </c>
      <c r="D125" s="87" t="s">
        <v>153</v>
      </c>
      <c r="E125" s="85">
        <v>43878</v>
      </c>
      <c r="F125" s="49">
        <v>18880</v>
      </c>
      <c r="G125" s="92" t="s">
        <v>233</v>
      </c>
      <c r="H125" s="46"/>
      <c r="I125" s="95">
        <f t="shared" si="3"/>
        <v>18880</v>
      </c>
      <c r="J125" s="112" t="s">
        <v>213</v>
      </c>
      <c r="K125" s="66"/>
      <c r="L125" s="66"/>
      <c r="M125" s="66"/>
    </row>
    <row r="126" spans="2:13" s="65" customFormat="1" x14ac:dyDescent="0.3">
      <c r="B126" s="90" t="s">
        <v>156</v>
      </c>
      <c r="C126" s="84" t="s">
        <v>157</v>
      </c>
      <c r="D126" s="92" t="s">
        <v>158</v>
      </c>
      <c r="E126" s="85">
        <v>44009</v>
      </c>
      <c r="F126" s="53">
        <v>740013</v>
      </c>
      <c r="G126" s="92" t="s">
        <v>233</v>
      </c>
      <c r="H126" s="46"/>
      <c r="I126" s="95">
        <f t="shared" si="3"/>
        <v>740013</v>
      </c>
      <c r="J126" s="112" t="s">
        <v>213</v>
      </c>
      <c r="K126" s="66"/>
      <c r="L126" s="66"/>
      <c r="M126" s="66"/>
    </row>
    <row r="127" spans="2:13" s="65" customFormat="1" x14ac:dyDescent="0.3">
      <c r="B127" s="90" t="s">
        <v>154</v>
      </c>
      <c r="C127" s="84" t="s">
        <v>148</v>
      </c>
      <c r="D127" s="101" t="s">
        <v>155</v>
      </c>
      <c r="E127" s="88">
        <v>44012</v>
      </c>
      <c r="F127" s="48">
        <v>563287729.38999999</v>
      </c>
      <c r="G127" s="92" t="s">
        <v>233</v>
      </c>
      <c r="H127" s="46">
        <v>299996015.88</v>
      </c>
      <c r="I127" s="95">
        <f t="shared" si="3"/>
        <v>263291713.50999999</v>
      </c>
      <c r="J127" s="112" t="s">
        <v>213</v>
      </c>
      <c r="K127" s="66"/>
      <c r="L127" s="66"/>
      <c r="M127" s="66"/>
    </row>
    <row r="128" spans="2:13" s="65" customFormat="1" x14ac:dyDescent="0.3">
      <c r="B128" s="91" t="s">
        <v>159</v>
      </c>
      <c r="C128" s="84" t="s">
        <v>106</v>
      </c>
      <c r="D128" s="92" t="s">
        <v>160</v>
      </c>
      <c r="E128" s="85">
        <v>44028</v>
      </c>
      <c r="F128" s="52">
        <v>70800</v>
      </c>
      <c r="G128" s="92" t="s">
        <v>233</v>
      </c>
      <c r="H128" s="46"/>
      <c r="I128" s="95">
        <f t="shared" si="3"/>
        <v>70800</v>
      </c>
      <c r="J128" s="112" t="s">
        <v>213</v>
      </c>
      <c r="K128" s="66"/>
      <c r="L128" s="66"/>
      <c r="M128" s="66"/>
    </row>
    <row r="129" spans="2:13" s="65" customFormat="1" x14ac:dyDescent="0.3">
      <c r="B129" s="91" t="s">
        <v>161</v>
      </c>
      <c r="C129" s="84" t="s">
        <v>162</v>
      </c>
      <c r="D129" s="92" t="s">
        <v>163</v>
      </c>
      <c r="E129" s="85">
        <v>44044</v>
      </c>
      <c r="F129" s="53">
        <v>1048550</v>
      </c>
      <c r="G129" s="92" t="s">
        <v>233</v>
      </c>
      <c r="H129" s="46"/>
      <c r="I129" s="95">
        <f t="shared" si="3"/>
        <v>1048550</v>
      </c>
      <c r="J129" s="112" t="s">
        <v>213</v>
      </c>
      <c r="K129" s="66"/>
      <c r="L129" s="66"/>
      <c r="M129" s="66"/>
    </row>
    <row r="130" spans="2:13" s="65" customFormat="1" x14ac:dyDescent="0.3">
      <c r="B130" s="91" t="s">
        <v>164</v>
      </c>
      <c r="C130" s="84" t="s">
        <v>106</v>
      </c>
      <c r="D130" s="92" t="s">
        <v>165</v>
      </c>
      <c r="E130" s="102">
        <v>44104</v>
      </c>
      <c r="F130" s="49">
        <v>69620</v>
      </c>
      <c r="G130" s="92" t="s">
        <v>233</v>
      </c>
      <c r="H130" s="46"/>
      <c r="I130" s="95">
        <f t="shared" si="3"/>
        <v>69620</v>
      </c>
      <c r="J130" s="112" t="s">
        <v>213</v>
      </c>
      <c r="K130" s="66"/>
      <c r="L130" s="66"/>
      <c r="M130" s="66"/>
    </row>
    <row r="131" spans="2:13" s="65" customFormat="1" x14ac:dyDescent="0.3">
      <c r="B131" s="91" t="s">
        <v>166</v>
      </c>
      <c r="C131" s="84" t="s">
        <v>106</v>
      </c>
      <c r="D131" s="51" t="s">
        <v>104</v>
      </c>
      <c r="E131" s="85">
        <v>44104</v>
      </c>
      <c r="F131" s="52">
        <v>180000</v>
      </c>
      <c r="G131" s="92" t="s">
        <v>233</v>
      </c>
      <c r="H131" s="46"/>
      <c r="I131" s="95">
        <f t="shared" si="3"/>
        <v>180000</v>
      </c>
      <c r="J131" s="112" t="s">
        <v>213</v>
      </c>
      <c r="K131" s="66"/>
      <c r="L131" s="66"/>
      <c r="M131" s="66"/>
    </row>
    <row r="132" spans="2:13" s="65" customFormat="1" x14ac:dyDescent="0.3">
      <c r="B132" s="86" t="s">
        <v>167</v>
      </c>
      <c r="C132" s="84" t="s">
        <v>110</v>
      </c>
      <c r="D132" s="92" t="s">
        <v>168</v>
      </c>
      <c r="E132" s="85">
        <v>44131</v>
      </c>
      <c r="F132" s="48">
        <v>280000</v>
      </c>
      <c r="G132" s="92" t="s">
        <v>233</v>
      </c>
      <c r="H132" s="46"/>
      <c r="I132" s="95">
        <f t="shared" si="3"/>
        <v>280000</v>
      </c>
      <c r="J132" s="112" t="s">
        <v>213</v>
      </c>
      <c r="K132" s="66"/>
      <c r="L132" s="66"/>
      <c r="M132" s="66"/>
    </row>
    <row r="133" spans="2:13" s="65" customFormat="1" x14ac:dyDescent="0.3">
      <c r="B133" s="91" t="s">
        <v>169</v>
      </c>
      <c r="C133" s="84" t="s">
        <v>170</v>
      </c>
      <c r="D133" s="92" t="s">
        <v>89</v>
      </c>
      <c r="E133" s="103">
        <v>44136</v>
      </c>
      <c r="F133" s="49">
        <v>1014603.06</v>
      </c>
      <c r="G133" s="92" t="s">
        <v>233</v>
      </c>
      <c r="H133" s="46"/>
      <c r="I133" s="95">
        <f t="shared" si="3"/>
        <v>1014603.06</v>
      </c>
      <c r="J133" s="112" t="s">
        <v>213</v>
      </c>
      <c r="K133" s="66"/>
      <c r="L133" s="66"/>
      <c r="M133" s="66"/>
    </row>
    <row r="134" spans="2:13" s="65" customFormat="1" x14ac:dyDescent="0.3">
      <c r="B134" s="86" t="s">
        <v>141</v>
      </c>
      <c r="C134" s="84" t="s">
        <v>4</v>
      </c>
      <c r="D134" s="87" t="s">
        <v>171</v>
      </c>
      <c r="E134" s="85">
        <v>44140</v>
      </c>
      <c r="F134" s="48">
        <v>437780</v>
      </c>
      <c r="G134" s="92" t="s">
        <v>233</v>
      </c>
      <c r="H134" s="46"/>
      <c r="I134" s="95">
        <f t="shared" si="3"/>
        <v>437780</v>
      </c>
      <c r="J134" s="112" t="s">
        <v>213</v>
      </c>
      <c r="K134" s="66"/>
      <c r="L134" s="66"/>
      <c r="M134" s="66"/>
    </row>
    <row r="135" spans="2:13" s="65" customFormat="1" x14ac:dyDescent="0.3">
      <c r="B135" s="100" t="s">
        <v>172</v>
      </c>
      <c r="C135" s="84" t="s">
        <v>173</v>
      </c>
      <c r="D135" s="87">
        <v>749161668</v>
      </c>
      <c r="E135" s="85">
        <v>44166</v>
      </c>
      <c r="F135" s="53">
        <v>394242.96</v>
      </c>
      <c r="G135" s="92" t="s">
        <v>233</v>
      </c>
      <c r="H135" s="46"/>
      <c r="I135" s="95">
        <f t="shared" si="3"/>
        <v>394242.96</v>
      </c>
      <c r="J135" s="112" t="s">
        <v>213</v>
      </c>
      <c r="K135" s="66"/>
      <c r="L135" s="66"/>
      <c r="M135" s="66"/>
    </row>
    <row r="136" spans="2:13" s="65" customFormat="1" x14ac:dyDescent="0.3">
      <c r="B136" s="100" t="s">
        <v>172</v>
      </c>
      <c r="C136" s="84" t="s">
        <v>173</v>
      </c>
      <c r="D136" s="87">
        <v>750478981</v>
      </c>
      <c r="E136" s="85">
        <v>44166</v>
      </c>
      <c r="F136" s="53">
        <v>421513.88</v>
      </c>
      <c r="G136" s="92" t="s">
        <v>233</v>
      </c>
      <c r="H136" s="46"/>
      <c r="I136" s="95">
        <f t="shared" si="3"/>
        <v>421513.88</v>
      </c>
      <c r="J136" s="112" t="s">
        <v>213</v>
      </c>
      <c r="K136" s="66"/>
      <c r="L136" s="66"/>
      <c r="M136" s="66"/>
    </row>
    <row r="137" spans="2:13" s="65" customFormat="1" x14ac:dyDescent="0.3">
      <c r="B137" s="100" t="s">
        <v>172</v>
      </c>
      <c r="C137" s="84" t="s">
        <v>173</v>
      </c>
      <c r="D137" s="87">
        <v>754589905</v>
      </c>
      <c r="E137" s="85">
        <v>44166</v>
      </c>
      <c r="F137" s="53">
        <v>556850.63</v>
      </c>
      <c r="G137" s="92" t="s">
        <v>233</v>
      </c>
      <c r="H137" s="46"/>
      <c r="I137" s="95">
        <f t="shared" si="3"/>
        <v>556850.63</v>
      </c>
      <c r="J137" s="112" t="s">
        <v>213</v>
      </c>
      <c r="K137" s="66"/>
      <c r="L137" s="66"/>
      <c r="M137" s="66"/>
    </row>
    <row r="138" spans="2:13" s="65" customFormat="1" x14ac:dyDescent="0.3">
      <c r="B138" s="100" t="s">
        <v>172</v>
      </c>
      <c r="C138" s="84" t="s">
        <v>173</v>
      </c>
      <c r="D138" s="87">
        <v>758498492</v>
      </c>
      <c r="E138" s="85">
        <v>44166</v>
      </c>
      <c r="F138" s="53">
        <v>87182.55</v>
      </c>
      <c r="G138" s="92" t="s">
        <v>233</v>
      </c>
      <c r="H138" s="46"/>
      <c r="I138" s="95">
        <f t="shared" si="3"/>
        <v>87182.55</v>
      </c>
      <c r="J138" s="112" t="s">
        <v>213</v>
      </c>
      <c r="K138" s="66"/>
      <c r="L138" s="66"/>
      <c r="M138" s="66"/>
    </row>
    <row r="139" spans="2:13" s="65" customFormat="1" x14ac:dyDescent="0.3">
      <c r="B139" s="100" t="s">
        <v>172</v>
      </c>
      <c r="C139" s="84" t="s">
        <v>173</v>
      </c>
      <c r="D139" s="87">
        <v>758831486</v>
      </c>
      <c r="E139" s="85">
        <v>44166</v>
      </c>
      <c r="F139" s="53">
        <v>48327.56</v>
      </c>
      <c r="G139" s="92" t="s">
        <v>233</v>
      </c>
      <c r="H139" s="46"/>
      <c r="I139" s="95">
        <f t="shared" si="3"/>
        <v>48327.56</v>
      </c>
      <c r="J139" s="112" t="s">
        <v>213</v>
      </c>
      <c r="K139" s="66"/>
      <c r="L139" s="66"/>
      <c r="M139" s="66"/>
    </row>
    <row r="140" spans="2:13" s="65" customFormat="1" x14ac:dyDescent="0.3">
      <c r="B140" s="100" t="s">
        <v>172</v>
      </c>
      <c r="C140" s="84" t="s">
        <v>173</v>
      </c>
      <c r="D140" s="92">
        <v>759584761</v>
      </c>
      <c r="E140" s="85">
        <v>44166</v>
      </c>
      <c r="F140" s="53">
        <v>103017.72</v>
      </c>
      <c r="G140" s="92" t="s">
        <v>233</v>
      </c>
      <c r="H140" s="46"/>
      <c r="I140" s="95">
        <f t="shared" si="3"/>
        <v>103017.72</v>
      </c>
      <c r="J140" s="112" t="s">
        <v>213</v>
      </c>
      <c r="K140" s="66"/>
      <c r="L140" s="66"/>
      <c r="M140" s="66"/>
    </row>
    <row r="141" spans="2:13" s="65" customFormat="1" x14ac:dyDescent="0.3">
      <c r="B141" s="100" t="s">
        <v>172</v>
      </c>
      <c r="C141" s="84" t="s">
        <v>173</v>
      </c>
      <c r="D141" s="87">
        <v>767515299</v>
      </c>
      <c r="E141" s="85">
        <v>44166</v>
      </c>
      <c r="F141" s="53">
        <v>179248.27</v>
      </c>
      <c r="G141" s="92" t="s">
        <v>233</v>
      </c>
      <c r="H141" s="46"/>
      <c r="I141" s="95">
        <f t="shared" si="3"/>
        <v>179248.27</v>
      </c>
      <c r="J141" s="112" t="s">
        <v>213</v>
      </c>
      <c r="K141" s="66"/>
      <c r="L141" s="66"/>
      <c r="M141" s="66"/>
    </row>
    <row r="142" spans="2:13" s="65" customFormat="1" x14ac:dyDescent="0.3">
      <c r="B142" s="104" t="s">
        <v>174</v>
      </c>
      <c r="C142" s="84" t="s">
        <v>106</v>
      </c>
      <c r="D142" s="51" t="s">
        <v>175</v>
      </c>
      <c r="E142" s="99">
        <v>44166</v>
      </c>
      <c r="F142" s="48">
        <v>148644.03</v>
      </c>
      <c r="G142" s="92" t="s">
        <v>233</v>
      </c>
      <c r="H142" s="46"/>
      <c r="I142" s="95">
        <f t="shared" si="3"/>
        <v>148644.03</v>
      </c>
      <c r="J142" s="112" t="s">
        <v>213</v>
      </c>
      <c r="K142" s="66"/>
      <c r="L142" s="66"/>
      <c r="M142" s="66"/>
    </row>
    <row r="143" spans="2:13" s="65" customFormat="1" ht="16.5" customHeight="1" x14ac:dyDescent="0.3">
      <c r="B143" s="100" t="s">
        <v>176</v>
      </c>
      <c r="C143" s="84" t="s">
        <v>4</v>
      </c>
      <c r="D143" s="92" t="s">
        <v>57</v>
      </c>
      <c r="E143" s="85">
        <v>116874</v>
      </c>
      <c r="F143" s="48">
        <v>23600</v>
      </c>
      <c r="G143" s="92" t="s">
        <v>233</v>
      </c>
      <c r="H143" s="46"/>
      <c r="I143" s="95">
        <f t="shared" si="3"/>
        <v>23600</v>
      </c>
      <c r="J143" s="112" t="s">
        <v>213</v>
      </c>
      <c r="K143" s="66"/>
      <c r="L143" s="66"/>
      <c r="M143" s="66"/>
    </row>
    <row r="144" spans="2:13" s="65" customFormat="1" x14ac:dyDescent="0.3">
      <c r="B144" s="100" t="s">
        <v>176</v>
      </c>
      <c r="C144" s="84" t="s">
        <v>4</v>
      </c>
      <c r="D144" s="92" t="s">
        <v>47</v>
      </c>
      <c r="E144" s="85">
        <v>43826</v>
      </c>
      <c r="F144" s="48">
        <v>1033532.5</v>
      </c>
      <c r="G144" s="92" t="s">
        <v>233</v>
      </c>
      <c r="H144" s="46"/>
      <c r="I144" s="95">
        <f t="shared" si="3"/>
        <v>1033532.5</v>
      </c>
      <c r="J144" s="112" t="s">
        <v>213</v>
      </c>
      <c r="K144" s="66"/>
      <c r="L144" s="66"/>
      <c r="M144" s="66"/>
    </row>
    <row r="145" spans="2:13" s="65" customFormat="1" x14ac:dyDescent="0.3">
      <c r="B145" s="93" t="s">
        <v>177</v>
      </c>
      <c r="C145" s="84" t="s">
        <v>178</v>
      </c>
      <c r="D145" s="92" t="s">
        <v>47</v>
      </c>
      <c r="E145" s="103">
        <v>44593</v>
      </c>
      <c r="F145" s="49">
        <v>766705</v>
      </c>
      <c r="G145" s="92" t="s">
        <v>233</v>
      </c>
      <c r="H145" s="46"/>
      <c r="I145" s="95">
        <f t="shared" si="3"/>
        <v>766705</v>
      </c>
      <c r="J145" s="112" t="s">
        <v>213</v>
      </c>
      <c r="K145" s="66"/>
      <c r="L145" s="66"/>
      <c r="M145" s="66"/>
    </row>
    <row r="146" spans="2:13" s="65" customFormat="1" x14ac:dyDescent="0.3">
      <c r="B146" s="100" t="s">
        <v>179</v>
      </c>
      <c r="C146" s="84" t="s">
        <v>180</v>
      </c>
      <c r="D146" s="92" t="s">
        <v>92</v>
      </c>
      <c r="E146" s="88">
        <v>44742</v>
      </c>
      <c r="F146" s="53">
        <v>616953.21</v>
      </c>
      <c r="G146" s="92" t="s">
        <v>233</v>
      </c>
      <c r="H146" s="46"/>
      <c r="I146" s="95">
        <f t="shared" si="3"/>
        <v>616953.21</v>
      </c>
      <c r="J146" s="112" t="s">
        <v>213</v>
      </c>
      <c r="K146" s="66"/>
      <c r="L146" s="66"/>
      <c r="M146" s="66"/>
    </row>
    <row r="147" spans="2:13" s="65" customFormat="1" x14ac:dyDescent="0.3">
      <c r="B147" s="105" t="s">
        <v>147</v>
      </c>
      <c r="C147" s="84" t="s">
        <v>4</v>
      </c>
      <c r="D147" s="50" t="s">
        <v>181</v>
      </c>
      <c r="E147" s="85">
        <v>44770</v>
      </c>
      <c r="F147" s="48">
        <v>3354.5</v>
      </c>
      <c r="G147" s="92" t="s">
        <v>233</v>
      </c>
      <c r="H147" s="46"/>
      <c r="I147" s="95">
        <f t="shared" si="3"/>
        <v>3354.5</v>
      </c>
      <c r="J147" s="112" t="s">
        <v>213</v>
      </c>
      <c r="K147" s="66"/>
      <c r="L147" s="66"/>
      <c r="M147" s="66"/>
    </row>
    <row r="148" spans="2:13" s="65" customFormat="1" x14ac:dyDescent="0.3">
      <c r="B148" s="105" t="s">
        <v>147</v>
      </c>
      <c r="C148" s="84" t="s">
        <v>4</v>
      </c>
      <c r="D148" s="50" t="s">
        <v>182</v>
      </c>
      <c r="E148" s="85">
        <v>44770</v>
      </c>
      <c r="F148" s="48">
        <v>7493.14</v>
      </c>
      <c r="G148" s="92" t="s">
        <v>233</v>
      </c>
      <c r="H148" s="46"/>
      <c r="I148" s="95">
        <f t="shared" si="3"/>
        <v>7493.14</v>
      </c>
      <c r="J148" s="112" t="s">
        <v>213</v>
      </c>
      <c r="K148" s="66"/>
      <c r="L148" s="66"/>
      <c r="M148" s="66"/>
    </row>
    <row r="149" spans="2:13" s="65" customFormat="1" x14ac:dyDescent="0.3">
      <c r="B149" s="86" t="s">
        <v>216</v>
      </c>
      <c r="C149" s="84" t="s">
        <v>217</v>
      </c>
      <c r="D149" s="106" t="s">
        <v>185</v>
      </c>
      <c r="E149" s="107">
        <v>45139</v>
      </c>
      <c r="F149" s="49">
        <v>109095636.18000001</v>
      </c>
      <c r="G149" s="92" t="s">
        <v>233</v>
      </c>
      <c r="H149" s="46">
        <f>18957930.94+20000000+30000000</f>
        <v>68957930.939999998</v>
      </c>
      <c r="I149" s="95">
        <f t="shared" si="3"/>
        <v>40137705.24000001</v>
      </c>
      <c r="J149" s="112" t="s">
        <v>213</v>
      </c>
      <c r="K149" s="66"/>
      <c r="L149" s="66"/>
      <c r="M149" s="66"/>
    </row>
    <row r="150" spans="2:13" s="65" customFormat="1" x14ac:dyDescent="0.3">
      <c r="B150" s="91" t="s">
        <v>215</v>
      </c>
      <c r="C150" s="84" t="s">
        <v>43</v>
      </c>
      <c r="D150" s="92" t="s">
        <v>200</v>
      </c>
      <c r="E150" s="89">
        <v>45155</v>
      </c>
      <c r="F150" s="53">
        <v>59000</v>
      </c>
      <c r="G150" s="92" t="s">
        <v>233</v>
      </c>
      <c r="H150" s="46"/>
      <c r="I150" s="95">
        <f t="shared" si="3"/>
        <v>59000</v>
      </c>
      <c r="J150" s="112" t="s">
        <v>213</v>
      </c>
      <c r="K150" s="66"/>
      <c r="L150" s="66"/>
      <c r="M150" s="66"/>
    </row>
    <row r="151" spans="2:13" s="65" customFormat="1" x14ac:dyDescent="0.3">
      <c r="B151" s="100" t="s">
        <v>186</v>
      </c>
      <c r="C151" s="84" t="s">
        <v>162</v>
      </c>
      <c r="D151" s="54" t="s">
        <v>187</v>
      </c>
      <c r="E151" s="85">
        <v>45170</v>
      </c>
      <c r="F151" s="48">
        <v>723300</v>
      </c>
      <c r="G151" s="92" t="s">
        <v>233</v>
      </c>
      <c r="H151" s="46"/>
      <c r="I151" s="95">
        <f t="shared" si="3"/>
        <v>723300</v>
      </c>
      <c r="J151" s="112" t="s">
        <v>213</v>
      </c>
      <c r="K151" s="66"/>
      <c r="L151" s="66"/>
      <c r="M151" s="66"/>
    </row>
    <row r="152" spans="2:13" x14ac:dyDescent="0.3">
      <c r="B152" s="100" t="s">
        <v>186</v>
      </c>
      <c r="C152" s="84" t="s">
        <v>162</v>
      </c>
      <c r="D152" s="54" t="s">
        <v>188</v>
      </c>
      <c r="E152" s="85">
        <v>45170</v>
      </c>
      <c r="F152" s="48">
        <v>723300</v>
      </c>
      <c r="G152" s="92" t="s">
        <v>233</v>
      </c>
      <c r="H152" s="46"/>
      <c r="I152" s="95">
        <f t="shared" si="3"/>
        <v>723300</v>
      </c>
      <c r="J152" s="112" t="s">
        <v>213</v>
      </c>
      <c r="K152" s="69"/>
      <c r="L152" s="69"/>
      <c r="M152" s="69"/>
    </row>
    <row r="153" spans="2:13" s="65" customFormat="1" x14ac:dyDescent="0.3">
      <c r="B153" s="100" t="s">
        <v>186</v>
      </c>
      <c r="C153" s="84" t="s">
        <v>162</v>
      </c>
      <c r="D153" s="54" t="s">
        <v>189</v>
      </c>
      <c r="E153" s="85">
        <v>45170</v>
      </c>
      <c r="F153" s="48">
        <v>216990</v>
      </c>
      <c r="G153" s="92" t="s">
        <v>233</v>
      </c>
      <c r="H153" s="46"/>
      <c r="I153" s="95">
        <f t="shared" ref="I153:I195" si="4">+F153-H153</f>
        <v>216990</v>
      </c>
      <c r="J153" s="112" t="s">
        <v>213</v>
      </c>
      <c r="K153" s="66"/>
      <c r="L153" s="66"/>
      <c r="M153" s="66"/>
    </row>
    <row r="154" spans="2:13" s="65" customFormat="1" x14ac:dyDescent="0.3">
      <c r="B154" s="86" t="s">
        <v>190</v>
      </c>
      <c r="C154" s="84" t="s">
        <v>214</v>
      </c>
      <c r="D154" s="87" t="s">
        <v>73</v>
      </c>
      <c r="E154" s="89">
        <v>45280</v>
      </c>
      <c r="F154" s="42">
        <v>47200</v>
      </c>
      <c r="G154" s="92" t="s">
        <v>233</v>
      </c>
      <c r="H154" s="46"/>
      <c r="I154" s="95">
        <f t="shared" si="4"/>
        <v>47200</v>
      </c>
      <c r="J154" s="112" t="s">
        <v>213</v>
      </c>
      <c r="K154" s="66"/>
      <c r="L154" s="66"/>
      <c r="M154" s="66"/>
    </row>
    <row r="155" spans="2:13" s="65" customFormat="1" x14ac:dyDescent="0.3">
      <c r="B155" s="90" t="s">
        <v>220</v>
      </c>
      <c r="C155" s="84" t="s">
        <v>221</v>
      </c>
      <c r="D155" s="85" t="s">
        <v>91</v>
      </c>
      <c r="E155" s="88">
        <v>45306</v>
      </c>
      <c r="F155" s="42">
        <v>106200</v>
      </c>
      <c r="G155" s="92" t="s">
        <v>233</v>
      </c>
      <c r="H155" s="46"/>
      <c r="I155" s="95">
        <f t="shared" si="4"/>
        <v>106200</v>
      </c>
      <c r="J155" s="112" t="s">
        <v>213</v>
      </c>
      <c r="K155" s="66"/>
      <c r="L155" s="66"/>
      <c r="M155" s="66"/>
    </row>
    <row r="156" spans="2:13" s="65" customFormat="1" x14ac:dyDescent="0.3">
      <c r="B156" s="90" t="s">
        <v>220</v>
      </c>
      <c r="C156" s="84" t="s">
        <v>221</v>
      </c>
      <c r="D156" s="85" t="s">
        <v>80</v>
      </c>
      <c r="E156" s="88">
        <v>45337</v>
      </c>
      <c r="F156" s="42">
        <v>106200</v>
      </c>
      <c r="G156" s="92" t="s">
        <v>233</v>
      </c>
      <c r="H156" s="46"/>
      <c r="I156" s="95">
        <f t="shared" si="4"/>
        <v>106200</v>
      </c>
      <c r="J156" s="112" t="s">
        <v>213</v>
      </c>
      <c r="K156" s="66"/>
      <c r="L156" s="66"/>
      <c r="M156" s="66"/>
    </row>
    <row r="157" spans="2:13" s="65" customFormat="1" x14ac:dyDescent="0.3">
      <c r="B157" s="128" t="s">
        <v>220</v>
      </c>
      <c r="C157" s="84" t="s">
        <v>221</v>
      </c>
      <c r="D157" s="85" t="s">
        <v>81</v>
      </c>
      <c r="E157" s="108">
        <v>45366</v>
      </c>
      <c r="F157" s="21">
        <v>106200</v>
      </c>
      <c r="G157" s="92" t="s">
        <v>233</v>
      </c>
      <c r="H157" s="46"/>
      <c r="I157" s="95">
        <f t="shared" si="4"/>
        <v>106200</v>
      </c>
      <c r="J157" s="112" t="s">
        <v>213</v>
      </c>
      <c r="K157" s="66"/>
      <c r="L157" s="66"/>
      <c r="M157" s="66"/>
    </row>
    <row r="158" spans="2:13" s="65" customFormat="1" x14ac:dyDescent="0.3">
      <c r="B158" s="128" t="s">
        <v>225</v>
      </c>
      <c r="C158" s="81" t="s">
        <v>224</v>
      </c>
      <c r="D158" s="85" t="s">
        <v>232</v>
      </c>
      <c r="E158" s="108"/>
      <c r="F158" s="21">
        <v>8000</v>
      </c>
      <c r="G158" s="92" t="s">
        <v>233</v>
      </c>
      <c r="H158" s="46"/>
      <c r="I158" s="95">
        <f t="shared" si="4"/>
        <v>8000</v>
      </c>
      <c r="J158" s="112" t="s">
        <v>213</v>
      </c>
      <c r="K158" s="66"/>
      <c r="L158" s="66"/>
      <c r="M158" s="66"/>
    </row>
    <row r="159" spans="2:13" ht="33" x14ac:dyDescent="0.3">
      <c r="B159" s="128" t="s">
        <v>237</v>
      </c>
      <c r="C159" s="81" t="s">
        <v>241</v>
      </c>
      <c r="D159" s="85" t="s">
        <v>236</v>
      </c>
      <c r="E159" s="108">
        <v>45398</v>
      </c>
      <c r="F159" s="21">
        <v>21977.5</v>
      </c>
      <c r="G159" s="92" t="s">
        <v>233</v>
      </c>
      <c r="H159" s="109"/>
      <c r="I159" s="95">
        <f t="shared" si="4"/>
        <v>21977.5</v>
      </c>
      <c r="J159" s="112" t="s">
        <v>213</v>
      </c>
      <c r="K159" s="69"/>
      <c r="L159" s="69"/>
      <c r="M159" s="69"/>
    </row>
    <row r="160" spans="2:13" x14ac:dyDescent="0.3">
      <c r="B160" s="128" t="s">
        <v>220</v>
      </c>
      <c r="C160" s="84" t="s">
        <v>221</v>
      </c>
      <c r="D160" s="85" t="s">
        <v>242</v>
      </c>
      <c r="E160" s="108">
        <v>45397</v>
      </c>
      <c r="F160" s="21">
        <v>106200</v>
      </c>
      <c r="G160" s="92" t="s">
        <v>233</v>
      </c>
      <c r="H160" s="109"/>
      <c r="I160" s="95">
        <f t="shared" si="4"/>
        <v>106200</v>
      </c>
      <c r="J160" s="112" t="s">
        <v>213</v>
      </c>
      <c r="K160" s="69"/>
      <c r="L160" s="69"/>
      <c r="M160" s="69"/>
    </row>
    <row r="161" spans="2:13" x14ac:dyDescent="0.3">
      <c r="B161" s="128" t="s">
        <v>220</v>
      </c>
      <c r="C161" s="84" t="s">
        <v>221</v>
      </c>
      <c r="D161" s="85" t="s">
        <v>301</v>
      </c>
      <c r="E161" s="108">
        <v>45427</v>
      </c>
      <c r="F161" s="21">
        <v>106200</v>
      </c>
      <c r="G161" s="92" t="s">
        <v>233</v>
      </c>
      <c r="H161" s="109"/>
      <c r="I161" s="95">
        <f t="shared" si="4"/>
        <v>106200</v>
      </c>
      <c r="J161" s="112" t="s">
        <v>213</v>
      </c>
      <c r="K161" s="69"/>
      <c r="L161" s="69"/>
      <c r="M161" s="69"/>
    </row>
    <row r="162" spans="2:13" x14ac:dyDescent="0.3">
      <c r="B162" s="129" t="s">
        <v>226</v>
      </c>
      <c r="C162" s="81" t="s">
        <v>227</v>
      </c>
      <c r="D162" s="73" t="s">
        <v>243</v>
      </c>
      <c r="E162" s="73">
        <v>45413</v>
      </c>
      <c r="F162" s="70">
        <v>15618</v>
      </c>
      <c r="G162" s="92" t="s">
        <v>233</v>
      </c>
      <c r="H162" s="109"/>
      <c r="I162" s="95">
        <f t="shared" si="4"/>
        <v>15618</v>
      </c>
      <c r="J162" s="112" t="s">
        <v>213</v>
      </c>
      <c r="K162" s="69"/>
      <c r="L162" s="69"/>
      <c r="M162" s="69"/>
    </row>
    <row r="163" spans="2:13" x14ac:dyDescent="0.3">
      <c r="B163" s="129" t="s">
        <v>226</v>
      </c>
      <c r="C163" s="81" t="s">
        <v>227</v>
      </c>
      <c r="D163" s="72" t="s">
        <v>235</v>
      </c>
      <c r="E163" s="73">
        <v>45351</v>
      </c>
      <c r="F163" s="70">
        <v>15846</v>
      </c>
      <c r="G163" s="92" t="s">
        <v>233</v>
      </c>
      <c r="H163" s="109"/>
      <c r="I163" s="95">
        <v>15846</v>
      </c>
      <c r="J163" s="112" t="s">
        <v>213</v>
      </c>
      <c r="K163" s="69"/>
      <c r="L163" s="69"/>
      <c r="M163" s="69"/>
    </row>
    <row r="164" spans="2:13" x14ac:dyDescent="0.3">
      <c r="B164" s="129" t="s">
        <v>225</v>
      </c>
      <c r="C164" s="72" t="s">
        <v>279</v>
      </c>
      <c r="D164" s="72" t="s">
        <v>278</v>
      </c>
      <c r="E164" s="73">
        <v>45436</v>
      </c>
      <c r="F164" s="70">
        <v>870300</v>
      </c>
      <c r="G164" s="92" t="s">
        <v>233</v>
      </c>
      <c r="H164" s="109"/>
      <c r="I164" s="95">
        <f t="shared" si="4"/>
        <v>870300</v>
      </c>
      <c r="J164" s="112" t="s">
        <v>213</v>
      </c>
      <c r="K164" s="69"/>
      <c r="L164" s="69"/>
      <c r="M164" s="69"/>
    </row>
    <row r="165" spans="2:13" x14ac:dyDescent="0.3">
      <c r="B165" s="129" t="s">
        <v>269</v>
      </c>
      <c r="C165" s="81" t="s">
        <v>280</v>
      </c>
      <c r="D165" s="72" t="s">
        <v>262</v>
      </c>
      <c r="E165" s="73">
        <v>45443</v>
      </c>
      <c r="F165" s="70">
        <v>56513.55</v>
      </c>
      <c r="G165" s="92" t="s">
        <v>233</v>
      </c>
      <c r="H165" s="109"/>
      <c r="I165" s="95">
        <f t="shared" si="4"/>
        <v>56513.55</v>
      </c>
      <c r="J165" s="112" t="s">
        <v>213</v>
      </c>
      <c r="K165" s="69"/>
      <c r="L165" s="69"/>
      <c r="M165" s="69"/>
    </row>
    <row r="166" spans="2:13" x14ac:dyDescent="0.3">
      <c r="B166" s="129" t="s">
        <v>269</v>
      </c>
      <c r="C166" s="81" t="s">
        <v>280</v>
      </c>
      <c r="D166" s="72" t="s">
        <v>263</v>
      </c>
      <c r="E166" s="73">
        <v>45443</v>
      </c>
      <c r="F166" s="70">
        <v>131766.06</v>
      </c>
      <c r="G166" s="92" t="s">
        <v>233</v>
      </c>
      <c r="H166" s="109"/>
      <c r="I166" s="95">
        <f t="shared" si="4"/>
        <v>131766.06</v>
      </c>
      <c r="J166" s="112" t="s">
        <v>213</v>
      </c>
      <c r="K166" s="69"/>
      <c r="L166" s="69"/>
      <c r="M166" s="69"/>
    </row>
    <row r="167" spans="2:13" x14ac:dyDescent="0.3">
      <c r="B167" s="129" t="s">
        <v>269</v>
      </c>
      <c r="C167" s="81" t="s">
        <v>280</v>
      </c>
      <c r="D167" s="72" t="s">
        <v>264</v>
      </c>
      <c r="E167" s="73">
        <v>45443</v>
      </c>
      <c r="F167" s="70">
        <v>16231.53</v>
      </c>
      <c r="G167" s="92" t="s">
        <v>233</v>
      </c>
      <c r="H167" s="109"/>
      <c r="I167" s="95">
        <f t="shared" si="4"/>
        <v>16231.53</v>
      </c>
      <c r="J167" s="112" t="s">
        <v>213</v>
      </c>
      <c r="K167" s="69"/>
      <c r="L167" s="69"/>
      <c r="M167" s="69"/>
    </row>
    <row r="168" spans="2:13" x14ac:dyDescent="0.3">
      <c r="B168" s="129" t="s">
        <v>269</v>
      </c>
      <c r="C168" s="81" t="s">
        <v>280</v>
      </c>
      <c r="D168" s="72" t="s">
        <v>265</v>
      </c>
      <c r="E168" s="73">
        <v>45443</v>
      </c>
      <c r="F168" s="70">
        <v>702714.41</v>
      </c>
      <c r="G168" s="92" t="s">
        <v>233</v>
      </c>
      <c r="H168" s="109"/>
      <c r="I168" s="95">
        <f t="shared" si="4"/>
        <v>702714.41</v>
      </c>
      <c r="J168" s="112" t="s">
        <v>213</v>
      </c>
      <c r="K168" s="69"/>
      <c r="L168" s="69"/>
      <c r="M168" s="69"/>
    </row>
    <row r="169" spans="2:13" x14ac:dyDescent="0.3">
      <c r="B169" s="129" t="s">
        <v>269</v>
      </c>
      <c r="C169" s="81" t="s">
        <v>280</v>
      </c>
      <c r="D169" s="72" t="s">
        <v>266</v>
      </c>
      <c r="E169" s="73">
        <v>45443</v>
      </c>
      <c r="F169" s="70">
        <v>344.46</v>
      </c>
      <c r="G169" s="92" t="s">
        <v>233</v>
      </c>
      <c r="H169" s="109"/>
      <c r="I169" s="95">
        <f t="shared" si="4"/>
        <v>344.46</v>
      </c>
      <c r="J169" s="112" t="s">
        <v>213</v>
      </c>
      <c r="K169" s="69"/>
      <c r="L169" s="69"/>
      <c r="M169" s="69"/>
    </row>
    <row r="170" spans="2:13" x14ac:dyDescent="0.3">
      <c r="B170" s="129" t="s">
        <v>269</v>
      </c>
      <c r="C170" s="72" t="s">
        <v>280</v>
      </c>
      <c r="D170" s="72" t="s">
        <v>267</v>
      </c>
      <c r="E170" s="73">
        <v>45443</v>
      </c>
      <c r="F170" s="70">
        <v>1689.18</v>
      </c>
      <c r="G170" s="92" t="s">
        <v>233</v>
      </c>
      <c r="H170" s="109"/>
      <c r="I170" s="95">
        <f t="shared" si="4"/>
        <v>1689.18</v>
      </c>
      <c r="J170" s="112" t="s">
        <v>213</v>
      </c>
      <c r="K170" s="69"/>
      <c r="L170" s="69"/>
      <c r="M170" s="69"/>
    </row>
    <row r="171" spans="2:13" x14ac:dyDescent="0.3">
      <c r="B171" s="129" t="s">
        <v>253</v>
      </c>
      <c r="C171" s="72" t="s">
        <v>254</v>
      </c>
      <c r="D171" s="72" t="s">
        <v>251</v>
      </c>
      <c r="E171" s="73">
        <v>45419</v>
      </c>
      <c r="F171" s="70">
        <v>11609</v>
      </c>
      <c r="G171" s="92" t="s">
        <v>233</v>
      </c>
      <c r="H171" s="109"/>
      <c r="I171" s="95">
        <f t="shared" si="4"/>
        <v>11609</v>
      </c>
      <c r="J171" s="112" t="s">
        <v>213</v>
      </c>
      <c r="K171" s="69"/>
      <c r="L171" s="69"/>
      <c r="M171" s="69"/>
    </row>
    <row r="172" spans="2:13" x14ac:dyDescent="0.3">
      <c r="B172" s="129" t="s">
        <v>253</v>
      </c>
      <c r="C172" s="72" t="s">
        <v>254</v>
      </c>
      <c r="D172" s="72" t="s">
        <v>255</v>
      </c>
      <c r="E172" s="73">
        <v>45419</v>
      </c>
      <c r="F172" s="70">
        <v>115607</v>
      </c>
      <c r="G172" s="92" t="s">
        <v>233</v>
      </c>
      <c r="H172" s="109"/>
      <c r="I172" s="95">
        <f t="shared" si="4"/>
        <v>115607</v>
      </c>
      <c r="J172" s="112" t="s">
        <v>213</v>
      </c>
      <c r="K172" s="69"/>
      <c r="L172" s="69"/>
      <c r="M172" s="69"/>
    </row>
    <row r="173" spans="2:13" x14ac:dyDescent="0.3">
      <c r="B173" s="129" t="s">
        <v>282</v>
      </c>
      <c r="C173" s="72" t="s">
        <v>283</v>
      </c>
      <c r="D173" s="72" t="s">
        <v>281</v>
      </c>
      <c r="E173" s="73">
        <v>45441</v>
      </c>
      <c r="F173" s="70">
        <v>232792.76</v>
      </c>
      <c r="G173" s="92" t="s">
        <v>233</v>
      </c>
      <c r="H173" s="109"/>
      <c r="I173" s="95">
        <f t="shared" si="4"/>
        <v>232792.76</v>
      </c>
      <c r="J173" s="112" t="s">
        <v>213</v>
      </c>
      <c r="K173" s="69"/>
      <c r="L173" s="69"/>
      <c r="M173" s="69"/>
    </row>
    <row r="174" spans="2:13" x14ac:dyDescent="0.3">
      <c r="B174" s="129" t="s">
        <v>246</v>
      </c>
      <c r="C174" s="72" t="s">
        <v>279</v>
      </c>
      <c r="D174" s="72" t="s">
        <v>245</v>
      </c>
      <c r="E174" s="73">
        <v>45433</v>
      </c>
      <c r="F174" s="70">
        <v>1912800</v>
      </c>
      <c r="G174" s="92" t="s">
        <v>233</v>
      </c>
      <c r="H174" s="109"/>
      <c r="I174" s="95">
        <f t="shared" si="4"/>
        <v>1912800</v>
      </c>
      <c r="J174" s="112" t="s">
        <v>213</v>
      </c>
      <c r="K174" s="69"/>
      <c r="L174" s="69"/>
      <c r="M174" s="69"/>
    </row>
    <row r="175" spans="2:13" x14ac:dyDescent="0.3">
      <c r="B175" s="129" t="s">
        <v>247</v>
      </c>
      <c r="C175" s="72" t="s">
        <v>279</v>
      </c>
      <c r="D175" s="72" t="s">
        <v>238</v>
      </c>
      <c r="E175" s="73">
        <v>45432</v>
      </c>
      <c r="F175" s="70">
        <v>1912800</v>
      </c>
      <c r="G175" s="92" t="s">
        <v>233</v>
      </c>
      <c r="H175" s="109"/>
      <c r="I175" s="95">
        <f t="shared" si="4"/>
        <v>1912800</v>
      </c>
      <c r="J175" s="112" t="s">
        <v>213</v>
      </c>
      <c r="K175" s="69"/>
      <c r="L175" s="69"/>
      <c r="M175" s="69"/>
    </row>
    <row r="176" spans="2:13" x14ac:dyDescent="0.3">
      <c r="B176" s="129" t="s">
        <v>284</v>
      </c>
      <c r="C176" s="72" t="s">
        <v>279</v>
      </c>
      <c r="D176" s="72" t="s">
        <v>285</v>
      </c>
      <c r="E176" s="73">
        <v>45439</v>
      </c>
      <c r="F176" s="70">
        <v>2391000</v>
      </c>
      <c r="G176" s="92" t="s">
        <v>233</v>
      </c>
      <c r="H176" s="109"/>
      <c r="I176" s="95">
        <f t="shared" si="4"/>
        <v>2391000</v>
      </c>
      <c r="J176" s="112" t="s">
        <v>213</v>
      </c>
      <c r="K176" s="69"/>
      <c r="L176" s="69"/>
      <c r="M176" s="69"/>
    </row>
    <row r="177" spans="2:13" x14ac:dyDescent="0.3">
      <c r="B177" s="129" t="s">
        <v>287</v>
      </c>
      <c r="C177" s="72" t="s">
        <v>279</v>
      </c>
      <c r="D177" s="72" t="s">
        <v>286</v>
      </c>
      <c r="E177" s="73">
        <v>45439</v>
      </c>
      <c r="F177" s="70">
        <v>1912800</v>
      </c>
      <c r="G177" s="92" t="s">
        <v>233</v>
      </c>
      <c r="H177" s="109"/>
      <c r="I177" s="95">
        <f t="shared" si="4"/>
        <v>1912800</v>
      </c>
      <c r="J177" s="112" t="s">
        <v>213</v>
      </c>
      <c r="K177" s="69"/>
      <c r="L177" s="69"/>
      <c r="M177" s="69"/>
    </row>
    <row r="178" spans="2:13" x14ac:dyDescent="0.3">
      <c r="B178" s="129" t="s">
        <v>248</v>
      </c>
      <c r="C178" s="72" t="s">
        <v>279</v>
      </c>
      <c r="D178" s="72" t="s">
        <v>252</v>
      </c>
      <c r="E178" s="73">
        <v>45441</v>
      </c>
      <c r="F178" s="70">
        <v>1912800</v>
      </c>
      <c r="G178" s="92" t="s">
        <v>233</v>
      </c>
      <c r="H178" s="109"/>
      <c r="I178" s="95">
        <f t="shared" si="4"/>
        <v>1912800</v>
      </c>
      <c r="J178" s="112" t="s">
        <v>213</v>
      </c>
      <c r="K178" s="69"/>
      <c r="L178" s="69"/>
      <c r="M178" s="69"/>
    </row>
    <row r="179" spans="2:13" x14ac:dyDescent="0.3">
      <c r="B179" s="129" t="s">
        <v>249</v>
      </c>
      <c r="C179" s="72" t="s">
        <v>279</v>
      </c>
      <c r="D179" s="72" t="s">
        <v>289</v>
      </c>
      <c r="E179" s="73">
        <v>45422</v>
      </c>
      <c r="F179" s="70">
        <v>2391000</v>
      </c>
      <c r="G179" s="92" t="s">
        <v>233</v>
      </c>
      <c r="H179" s="109"/>
      <c r="I179" s="95">
        <f t="shared" si="4"/>
        <v>2391000</v>
      </c>
      <c r="J179" s="112" t="s">
        <v>213</v>
      </c>
      <c r="K179" s="69"/>
      <c r="L179" s="69"/>
      <c r="M179" s="69"/>
    </row>
    <row r="180" spans="2:13" x14ac:dyDescent="0.3">
      <c r="B180" s="129" t="s">
        <v>249</v>
      </c>
      <c r="C180" s="72" t="s">
        <v>279</v>
      </c>
      <c r="D180" s="72" t="s">
        <v>290</v>
      </c>
      <c r="E180" s="73">
        <v>45422</v>
      </c>
      <c r="F180" s="70">
        <v>1912800</v>
      </c>
      <c r="G180" s="92" t="s">
        <v>233</v>
      </c>
      <c r="H180" s="109"/>
      <c r="I180" s="95">
        <f t="shared" si="4"/>
        <v>1912800</v>
      </c>
      <c r="J180" s="112" t="s">
        <v>213</v>
      </c>
      <c r="K180" s="69"/>
      <c r="L180" s="69"/>
      <c r="M180" s="69"/>
    </row>
    <row r="181" spans="2:13" x14ac:dyDescent="0.3">
      <c r="B181" s="129" t="s">
        <v>249</v>
      </c>
      <c r="C181" s="72" t="s">
        <v>279</v>
      </c>
      <c r="D181" s="72" t="s">
        <v>291</v>
      </c>
      <c r="E181" s="73">
        <v>45422</v>
      </c>
      <c r="F181" s="70">
        <v>2391000</v>
      </c>
      <c r="G181" s="92" t="s">
        <v>233</v>
      </c>
      <c r="H181" s="109"/>
      <c r="I181" s="95">
        <f t="shared" si="4"/>
        <v>2391000</v>
      </c>
      <c r="J181" s="112" t="s">
        <v>213</v>
      </c>
      <c r="K181" s="69"/>
      <c r="L181" s="69"/>
      <c r="M181" s="69"/>
    </row>
    <row r="182" spans="2:13" x14ac:dyDescent="0.3">
      <c r="B182" s="129" t="s">
        <v>287</v>
      </c>
      <c r="C182" s="72" t="s">
        <v>279</v>
      </c>
      <c r="D182" s="72" t="s">
        <v>292</v>
      </c>
      <c r="E182" s="73">
        <v>45428</v>
      </c>
      <c r="F182" s="70">
        <v>2869200</v>
      </c>
      <c r="G182" s="92" t="s">
        <v>233</v>
      </c>
      <c r="H182" s="109"/>
      <c r="I182" s="95">
        <f t="shared" si="4"/>
        <v>2869200</v>
      </c>
      <c r="J182" s="112" t="s">
        <v>213</v>
      </c>
      <c r="K182" s="69"/>
      <c r="L182" s="69"/>
      <c r="M182" s="69"/>
    </row>
    <row r="183" spans="2:13" x14ac:dyDescent="0.3">
      <c r="B183" s="129" t="s">
        <v>288</v>
      </c>
      <c r="C183" s="72" t="s">
        <v>279</v>
      </c>
      <c r="D183" s="72" t="s">
        <v>293</v>
      </c>
      <c r="E183" s="73">
        <v>45419</v>
      </c>
      <c r="F183" s="70">
        <v>956400</v>
      </c>
      <c r="G183" s="92" t="s">
        <v>233</v>
      </c>
      <c r="H183" s="109"/>
      <c r="I183" s="95">
        <f t="shared" si="4"/>
        <v>956400</v>
      </c>
      <c r="J183" s="112" t="s">
        <v>213</v>
      </c>
      <c r="K183" s="69"/>
      <c r="L183" s="69"/>
      <c r="M183" s="69"/>
    </row>
    <row r="184" spans="2:13" x14ac:dyDescent="0.3">
      <c r="B184" s="115" t="s">
        <v>270</v>
      </c>
      <c r="C184" s="72" t="s">
        <v>295</v>
      </c>
      <c r="D184" s="72" t="s">
        <v>268</v>
      </c>
      <c r="E184" s="73">
        <v>45439</v>
      </c>
      <c r="F184" s="70">
        <v>47543</v>
      </c>
      <c r="G184" s="92" t="s">
        <v>233</v>
      </c>
      <c r="H184" s="109"/>
      <c r="I184" s="95">
        <f t="shared" si="4"/>
        <v>47543</v>
      </c>
      <c r="J184" s="112" t="s">
        <v>213</v>
      </c>
      <c r="K184" s="69"/>
      <c r="L184" s="69"/>
      <c r="M184" s="69"/>
    </row>
    <row r="185" spans="2:13" x14ac:dyDescent="0.3">
      <c r="B185" s="115" t="s">
        <v>299</v>
      </c>
      <c r="C185" s="72" t="s">
        <v>283</v>
      </c>
      <c r="D185" s="72" t="s">
        <v>296</v>
      </c>
      <c r="E185" s="73">
        <v>45428</v>
      </c>
      <c r="F185" s="70">
        <v>1018018.1</v>
      </c>
      <c r="G185" s="92" t="s">
        <v>233</v>
      </c>
      <c r="H185" s="109"/>
      <c r="I185" s="95">
        <f t="shared" si="4"/>
        <v>1018018.1</v>
      </c>
      <c r="J185" s="112" t="s">
        <v>213</v>
      </c>
      <c r="K185" s="69"/>
      <c r="L185" s="69"/>
      <c r="M185" s="69"/>
    </row>
    <row r="186" spans="2:13" x14ac:dyDescent="0.3">
      <c r="B186" s="115" t="s">
        <v>299</v>
      </c>
      <c r="C186" s="72" t="s">
        <v>283</v>
      </c>
      <c r="D186" s="72" t="s">
        <v>297</v>
      </c>
      <c r="E186" s="73">
        <v>45429</v>
      </c>
      <c r="F186" s="70">
        <v>63943.49</v>
      </c>
      <c r="G186" s="92" t="s">
        <v>233</v>
      </c>
      <c r="H186" s="109"/>
      <c r="I186" s="95">
        <f t="shared" si="4"/>
        <v>63943.49</v>
      </c>
      <c r="J186" s="112" t="s">
        <v>213</v>
      </c>
      <c r="K186" s="69"/>
      <c r="L186" s="69"/>
      <c r="M186" s="69"/>
    </row>
    <row r="187" spans="2:13" x14ac:dyDescent="0.3">
      <c r="B187" s="115" t="s">
        <v>299</v>
      </c>
      <c r="C187" s="72" t="s">
        <v>283</v>
      </c>
      <c r="D187" s="72" t="s">
        <v>298</v>
      </c>
      <c r="E187" s="73">
        <v>45436</v>
      </c>
      <c r="F187" s="70">
        <v>2204.9499999999998</v>
      </c>
      <c r="G187" s="92" t="s">
        <v>233</v>
      </c>
      <c r="H187" s="109"/>
      <c r="I187" s="95">
        <f t="shared" si="4"/>
        <v>2204.9499999999998</v>
      </c>
      <c r="J187" s="112" t="s">
        <v>213</v>
      </c>
      <c r="K187" s="69"/>
      <c r="L187" s="69"/>
      <c r="M187" s="69"/>
    </row>
    <row r="188" spans="2:13" x14ac:dyDescent="0.3">
      <c r="B188" s="115" t="s">
        <v>277</v>
      </c>
      <c r="C188" s="72" t="s">
        <v>283</v>
      </c>
      <c r="D188" s="72" t="s">
        <v>236</v>
      </c>
      <c r="E188" s="73">
        <v>45441</v>
      </c>
      <c r="F188" s="70">
        <v>1816020</v>
      </c>
      <c r="G188" s="92" t="s">
        <v>233</v>
      </c>
      <c r="H188" s="109"/>
      <c r="I188" s="95">
        <f t="shared" si="4"/>
        <v>1816020</v>
      </c>
      <c r="J188" s="112" t="s">
        <v>213</v>
      </c>
      <c r="K188" s="69"/>
      <c r="L188" s="69"/>
      <c r="M188" s="69"/>
    </row>
    <row r="189" spans="2:13" x14ac:dyDescent="0.3">
      <c r="B189" s="115" t="s">
        <v>277</v>
      </c>
      <c r="C189" s="72" t="s">
        <v>283</v>
      </c>
      <c r="D189" s="72" t="s">
        <v>240</v>
      </c>
      <c r="E189" s="73">
        <v>45440</v>
      </c>
      <c r="F189" s="70">
        <v>3228480</v>
      </c>
      <c r="G189" s="92" t="s">
        <v>233</v>
      </c>
      <c r="H189" s="109"/>
      <c r="I189" s="95">
        <f t="shared" si="4"/>
        <v>3228480</v>
      </c>
      <c r="J189" s="112" t="s">
        <v>213</v>
      </c>
      <c r="K189" s="69"/>
      <c r="L189" s="69"/>
      <c r="M189" s="69"/>
    </row>
    <row r="190" spans="2:13" x14ac:dyDescent="0.3">
      <c r="B190" s="115" t="s">
        <v>300</v>
      </c>
      <c r="C190" s="72" t="s">
        <v>283</v>
      </c>
      <c r="D190" s="72" t="s">
        <v>250</v>
      </c>
      <c r="E190" s="73">
        <v>45441</v>
      </c>
      <c r="F190" s="70">
        <v>234000</v>
      </c>
      <c r="G190" s="92" t="s">
        <v>233</v>
      </c>
      <c r="H190" s="109"/>
      <c r="I190" s="95">
        <v>234000</v>
      </c>
      <c r="J190" s="112" t="s">
        <v>213</v>
      </c>
      <c r="K190" s="69"/>
      <c r="L190" s="69"/>
      <c r="M190" s="69"/>
    </row>
    <row r="191" spans="2:13" x14ac:dyDescent="0.3">
      <c r="B191" s="115" t="s">
        <v>257</v>
      </c>
      <c r="C191" s="72" t="s">
        <v>279</v>
      </c>
      <c r="D191" s="72" t="s">
        <v>256</v>
      </c>
      <c r="E191" s="73">
        <v>45440</v>
      </c>
      <c r="F191" s="70">
        <v>2391000</v>
      </c>
      <c r="G191" s="92" t="s">
        <v>233</v>
      </c>
      <c r="H191" s="109"/>
      <c r="I191" s="95">
        <f t="shared" si="4"/>
        <v>2391000</v>
      </c>
      <c r="J191" s="112" t="s">
        <v>213</v>
      </c>
      <c r="K191" s="69"/>
      <c r="L191" s="69"/>
      <c r="M191" s="69"/>
    </row>
    <row r="192" spans="2:13" x14ac:dyDescent="0.3">
      <c r="B192" s="115" t="s">
        <v>258</v>
      </c>
      <c r="C192" s="72" t="s">
        <v>283</v>
      </c>
      <c r="D192" s="72" t="s">
        <v>259</v>
      </c>
      <c r="E192" s="73">
        <v>45440</v>
      </c>
      <c r="F192" s="70">
        <f>+'ENTRADA DEL MES'!F42</f>
        <v>420670</v>
      </c>
      <c r="G192" s="92" t="s">
        <v>233</v>
      </c>
      <c r="H192" s="109"/>
      <c r="I192" s="95">
        <f t="shared" si="4"/>
        <v>420670</v>
      </c>
      <c r="J192" s="112" t="s">
        <v>213</v>
      </c>
      <c r="K192" s="69"/>
      <c r="L192" s="69"/>
      <c r="M192" s="69"/>
    </row>
    <row r="193" spans="2:15" x14ac:dyDescent="0.3">
      <c r="B193" s="115" t="s">
        <v>239</v>
      </c>
      <c r="C193" s="72" t="s">
        <v>279</v>
      </c>
      <c r="D193" s="72" t="s">
        <v>260</v>
      </c>
      <c r="E193" s="73">
        <v>45439</v>
      </c>
      <c r="F193" s="70">
        <v>1195500</v>
      </c>
      <c r="G193" s="92" t="s">
        <v>233</v>
      </c>
      <c r="H193" s="109"/>
      <c r="I193" s="95">
        <f t="shared" si="4"/>
        <v>1195500</v>
      </c>
      <c r="J193" s="112" t="s">
        <v>213</v>
      </c>
      <c r="K193" s="69"/>
      <c r="L193" s="69"/>
      <c r="M193" s="69"/>
    </row>
    <row r="194" spans="2:15" x14ac:dyDescent="0.3">
      <c r="B194" s="115" t="s">
        <v>239</v>
      </c>
      <c r="C194" s="72" t="s">
        <v>279</v>
      </c>
      <c r="D194" s="72" t="s">
        <v>261</v>
      </c>
      <c r="E194" s="73">
        <v>45441</v>
      </c>
      <c r="F194" s="70">
        <v>239100</v>
      </c>
      <c r="G194" s="92" t="s">
        <v>233</v>
      </c>
      <c r="H194" s="109"/>
      <c r="I194" s="95">
        <f t="shared" si="4"/>
        <v>239100</v>
      </c>
      <c r="J194" s="112" t="s">
        <v>213</v>
      </c>
      <c r="K194" s="69"/>
      <c r="L194" s="69"/>
      <c r="M194" s="69"/>
    </row>
    <row r="195" spans="2:15" x14ac:dyDescent="0.3">
      <c r="B195" s="115" t="s">
        <v>272</v>
      </c>
      <c r="C195" s="72" t="s">
        <v>279</v>
      </c>
      <c r="D195" s="72" t="s">
        <v>271</v>
      </c>
      <c r="E195" s="73">
        <v>45441</v>
      </c>
      <c r="F195" s="70">
        <v>2869200</v>
      </c>
      <c r="G195" s="92" t="s">
        <v>233</v>
      </c>
      <c r="H195" s="109"/>
      <c r="I195" s="95">
        <f t="shared" si="4"/>
        <v>2869200</v>
      </c>
      <c r="J195" s="112" t="s">
        <v>213</v>
      </c>
      <c r="K195" s="69"/>
      <c r="L195" s="69"/>
      <c r="M195" s="69"/>
    </row>
    <row r="196" spans="2:15" x14ac:dyDescent="0.3">
      <c r="B196" s="115" t="s">
        <v>276</v>
      </c>
      <c r="C196" s="72" t="s">
        <v>279</v>
      </c>
      <c r="D196" s="72" t="s">
        <v>275</v>
      </c>
      <c r="E196" s="73">
        <v>45440</v>
      </c>
      <c r="F196" s="70">
        <v>1912800</v>
      </c>
      <c r="G196" s="92" t="s">
        <v>233</v>
      </c>
      <c r="H196" s="109"/>
      <c r="I196" s="95">
        <v>1912800</v>
      </c>
      <c r="J196" s="112" t="s">
        <v>213</v>
      </c>
      <c r="K196" s="69"/>
      <c r="L196" s="69"/>
      <c r="M196" s="69"/>
    </row>
    <row r="197" spans="2:15" x14ac:dyDescent="0.3">
      <c r="B197" s="115" t="s">
        <v>225</v>
      </c>
      <c r="C197" s="72" t="s">
        <v>279</v>
      </c>
      <c r="D197" s="72" t="s">
        <v>273</v>
      </c>
      <c r="E197" s="73">
        <v>45439</v>
      </c>
      <c r="F197" s="70">
        <v>1450550</v>
      </c>
      <c r="G197" s="92" t="s">
        <v>233</v>
      </c>
      <c r="H197" s="109"/>
      <c r="I197" s="95">
        <v>1450500</v>
      </c>
      <c r="J197" s="112" t="s">
        <v>213</v>
      </c>
      <c r="K197" s="69"/>
      <c r="L197" s="69"/>
      <c r="M197" s="69"/>
    </row>
    <row r="198" spans="2:15" x14ac:dyDescent="0.3">
      <c r="B198" s="130" t="s">
        <v>287</v>
      </c>
      <c r="C198" s="131" t="s">
        <v>279</v>
      </c>
      <c r="D198" s="131" t="s">
        <v>302</v>
      </c>
      <c r="E198" s="73">
        <v>45437</v>
      </c>
      <c r="F198" s="70">
        <v>2391000</v>
      </c>
      <c r="G198" s="92" t="s">
        <v>233</v>
      </c>
      <c r="H198" s="109"/>
      <c r="I198" s="95">
        <v>2391000</v>
      </c>
      <c r="J198" s="112" t="s">
        <v>213</v>
      </c>
      <c r="K198" s="69"/>
      <c r="L198" s="69"/>
      <c r="M198" s="69"/>
    </row>
    <row r="199" spans="2:15" ht="33" x14ac:dyDescent="0.3">
      <c r="B199" s="130" t="s">
        <v>311</v>
      </c>
      <c r="C199" s="161" t="s">
        <v>312</v>
      </c>
      <c r="D199" s="131" t="s">
        <v>310</v>
      </c>
      <c r="E199" s="73">
        <v>45413</v>
      </c>
      <c r="F199" s="70">
        <v>12000</v>
      </c>
      <c r="G199" s="92" t="s">
        <v>233</v>
      </c>
      <c r="H199" s="109"/>
      <c r="I199" s="95">
        <f>+F199</f>
        <v>12000</v>
      </c>
      <c r="J199" s="112" t="s">
        <v>213</v>
      </c>
      <c r="K199" s="69"/>
      <c r="L199" s="69"/>
      <c r="M199" s="69"/>
    </row>
    <row r="200" spans="2:15" x14ac:dyDescent="0.3">
      <c r="B200" s="115" t="s">
        <v>318</v>
      </c>
      <c r="C200" s="161" t="s">
        <v>317</v>
      </c>
      <c r="D200" s="72" t="s">
        <v>315</v>
      </c>
      <c r="E200" s="73">
        <v>45443</v>
      </c>
      <c r="F200" s="70">
        <v>318000</v>
      </c>
      <c r="G200" s="92" t="s">
        <v>233</v>
      </c>
      <c r="H200" s="109"/>
      <c r="I200" s="95">
        <v>375240</v>
      </c>
      <c r="J200" s="112" t="s">
        <v>213</v>
      </c>
      <c r="K200" s="69"/>
      <c r="L200" s="69"/>
      <c r="M200" s="69"/>
    </row>
    <row r="201" spans="2:15" x14ac:dyDescent="0.3">
      <c r="B201" s="115" t="s">
        <v>319</v>
      </c>
      <c r="C201" s="161" t="s">
        <v>317</v>
      </c>
      <c r="D201" s="72" t="s">
        <v>314</v>
      </c>
      <c r="E201" s="73">
        <v>45441</v>
      </c>
      <c r="F201" s="70">
        <v>388167.66</v>
      </c>
      <c r="G201" s="92" t="s">
        <v>233</v>
      </c>
      <c r="H201" s="109"/>
      <c r="I201" s="95">
        <v>458037.84</v>
      </c>
      <c r="J201" s="112" t="s">
        <v>213</v>
      </c>
      <c r="K201" s="69"/>
      <c r="L201" s="69"/>
      <c r="M201" s="69"/>
    </row>
    <row r="202" spans="2:15" ht="19.5" thickBot="1" x14ac:dyDescent="0.3">
      <c r="B202" s="190"/>
      <c r="C202" s="191"/>
      <c r="D202" s="191"/>
      <c r="E202" s="191"/>
      <c r="F202" s="13">
        <f>SUM(F15:F199)</f>
        <v>1636325592.2410004</v>
      </c>
      <c r="G202" s="12"/>
      <c r="H202" s="12">
        <f>SUM(H15:H160)</f>
        <v>1063454741.72</v>
      </c>
      <c r="I202" s="14">
        <f>SUM(I15:I201)</f>
        <v>573704078.36100006</v>
      </c>
      <c r="J202" s="15"/>
      <c r="K202" s="69"/>
      <c r="L202" s="69"/>
      <c r="M202" s="69"/>
    </row>
    <row r="203" spans="2:15" s="65" customFormat="1" x14ac:dyDescent="0.3">
      <c r="B203"/>
      <c r="C203"/>
      <c r="D203"/>
      <c r="E203"/>
      <c r="F203"/>
      <c r="G203"/>
      <c r="H203" s="2"/>
      <c r="I203" s="59"/>
      <c r="J203"/>
      <c r="K203" s="64"/>
      <c r="L203" s="64"/>
      <c r="M203" s="64"/>
      <c r="N203" s="83"/>
    </row>
    <row r="204" spans="2:15" x14ac:dyDescent="0.3">
      <c r="F204" s="9"/>
      <c r="I204" s="5"/>
      <c r="N204" s="9"/>
    </row>
    <row r="205" spans="2:15" x14ac:dyDescent="0.3">
      <c r="F205" s="9"/>
      <c r="I205" s="5"/>
      <c r="J205" s="9"/>
      <c r="N205" s="9"/>
    </row>
    <row r="206" spans="2:15" x14ac:dyDescent="0.3">
      <c r="F206" s="9"/>
      <c r="I206" s="10"/>
      <c r="J206" s="9"/>
      <c r="N206" s="9"/>
    </row>
    <row r="207" spans="2:15" ht="22.5" x14ac:dyDescent="0.4">
      <c r="B207" s="82" t="s">
        <v>191</v>
      </c>
      <c r="C207" s="11"/>
      <c r="D207" s="192" t="s">
        <v>203</v>
      </c>
      <c r="E207" s="192"/>
      <c r="F207" s="67"/>
      <c r="G207" s="9"/>
      <c r="H207" s="193" t="s">
        <v>192</v>
      </c>
      <c r="I207" s="193"/>
      <c r="J207" s="193"/>
      <c r="N207" s="9"/>
      <c r="O207" s="9"/>
    </row>
    <row r="208" spans="2:15" ht="22.5" x14ac:dyDescent="0.4">
      <c r="B208" s="80" t="s">
        <v>228</v>
      </c>
      <c r="C208" s="4"/>
      <c r="D208" s="194" t="s">
        <v>222</v>
      </c>
      <c r="E208" s="194"/>
      <c r="F208" s="68"/>
      <c r="H208" s="188" t="s">
        <v>193</v>
      </c>
      <c r="I208" s="188"/>
      <c r="J208" s="188"/>
    </row>
    <row r="209" spans="2:10" ht="22.5" x14ac:dyDescent="0.4">
      <c r="B209" s="80" t="s">
        <v>229</v>
      </c>
      <c r="C209" s="4"/>
      <c r="D209" s="4" t="s">
        <v>223</v>
      </c>
      <c r="E209" s="4"/>
      <c r="F209" s="68"/>
      <c r="H209" s="188" t="s">
        <v>194</v>
      </c>
      <c r="I209" s="188"/>
      <c r="J209" s="188"/>
    </row>
  </sheetData>
  <sortState xmlns:xlrd2="http://schemas.microsoft.com/office/spreadsheetml/2017/richdata2" ref="B15:G152">
    <sortCondition ref="E15:E152"/>
  </sortState>
  <mergeCells count="10">
    <mergeCell ref="H209:J209"/>
    <mergeCell ref="B9:J9"/>
    <mergeCell ref="B10:J10"/>
    <mergeCell ref="B11:J11"/>
    <mergeCell ref="B12:J12"/>
    <mergeCell ref="B202:E202"/>
    <mergeCell ref="D207:E207"/>
    <mergeCell ref="H207:J207"/>
    <mergeCell ref="D208:E208"/>
    <mergeCell ref="H208:J208"/>
  </mergeCells>
  <phoneticPr fontId="13" type="noConversion"/>
  <pageMargins left="0.11811023622047245" right="0.11811023622047245" top="0.15748031496062992" bottom="0.55118110236220474" header="0.31496062992125984" footer="0.31496062992125984"/>
  <pageSetup scale="57" fitToHeight="0" orientation="landscape" verticalDpi="0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8AEF-500E-4F50-ACA4-1377679D4422}">
  <sheetPr>
    <pageSetUpPr fitToPage="1"/>
  </sheetPr>
  <dimension ref="B1:I215"/>
  <sheetViews>
    <sheetView topLeftCell="A195" zoomScale="80" zoomScaleNormal="80" workbookViewId="0">
      <selection activeCell="H204" sqref="H204"/>
    </sheetView>
  </sheetViews>
  <sheetFormatPr baseColWidth="10" defaultRowHeight="16.5" x14ac:dyDescent="0.3"/>
  <cols>
    <col min="1" max="1" width="4.85546875" style="2" customWidth="1"/>
    <col min="2" max="2" width="23.28515625" style="2" customWidth="1"/>
    <col min="3" max="3" width="12" style="2" customWidth="1"/>
    <col min="4" max="4" width="43.42578125" style="2" customWidth="1"/>
    <col min="5" max="5" width="38.7109375" style="2" customWidth="1"/>
    <col min="6" max="6" width="29.7109375" style="2" customWidth="1"/>
    <col min="7" max="7" width="22.42578125" style="2" customWidth="1"/>
    <col min="8" max="8" width="14.85546875" style="2" customWidth="1"/>
    <col min="9" max="210" width="11.42578125" style="2"/>
    <col min="211" max="211" width="2" style="2" customWidth="1"/>
    <col min="212" max="212" width="11.7109375" style="2" customWidth="1"/>
    <col min="213" max="213" width="24.7109375" style="2" customWidth="1"/>
    <col min="214" max="214" width="15.5703125" style="2" customWidth="1"/>
    <col min="215" max="215" width="35.85546875" style="2" customWidth="1"/>
    <col min="216" max="216" width="8.140625" style="2" customWidth="1"/>
    <col min="217" max="217" width="23.140625" style="2" customWidth="1"/>
    <col min="218" max="218" width="17.140625" style="2" customWidth="1"/>
    <col min="219" max="219" width="25.7109375" style="2" customWidth="1"/>
    <col min="220" max="220" width="1.85546875" style="2" customWidth="1"/>
    <col min="221" max="466" width="11.42578125" style="2"/>
    <col min="467" max="467" width="2" style="2" customWidth="1"/>
    <col min="468" max="468" width="11.7109375" style="2" customWidth="1"/>
    <col min="469" max="469" width="24.7109375" style="2" customWidth="1"/>
    <col min="470" max="470" width="15.5703125" style="2" customWidth="1"/>
    <col min="471" max="471" width="35.85546875" style="2" customWidth="1"/>
    <col min="472" max="472" width="8.140625" style="2" customWidth="1"/>
    <col min="473" max="473" width="23.140625" style="2" customWidth="1"/>
    <col min="474" max="474" width="17.140625" style="2" customWidth="1"/>
    <col min="475" max="475" width="25.7109375" style="2" customWidth="1"/>
    <col min="476" max="476" width="1.85546875" style="2" customWidth="1"/>
    <col min="477" max="722" width="11.42578125" style="2"/>
    <col min="723" max="723" width="2" style="2" customWidth="1"/>
    <col min="724" max="724" width="11.7109375" style="2" customWidth="1"/>
    <col min="725" max="725" width="24.7109375" style="2" customWidth="1"/>
    <col min="726" max="726" width="15.5703125" style="2" customWidth="1"/>
    <col min="727" max="727" width="35.85546875" style="2" customWidth="1"/>
    <col min="728" max="728" width="8.140625" style="2" customWidth="1"/>
    <col min="729" max="729" width="23.140625" style="2" customWidth="1"/>
    <col min="730" max="730" width="17.140625" style="2" customWidth="1"/>
    <col min="731" max="731" width="25.7109375" style="2" customWidth="1"/>
    <col min="732" max="732" width="1.85546875" style="2" customWidth="1"/>
    <col min="733" max="978" width="11.42578125" style="2"/>
    <col min="979" max="979" width="2" style="2" customWidth="1"/>
    <col min="980" max="980" width="11.7109375" style="2" customWidth="1"/>
    <col min="981" max="981" width="24.7109375" style="2" customWidth="1"/>
    <col min="982" max="982" width="15.5703125" style="2" customWidth="1"/>
    <col min="983" max="983" width="35.85546875" style="2" customWidth="1"/>
    <col min="984" max="984" width="8.140625" style="2" customWidth="1"/>
    <col min="985" max="985" width="23.140625" style="2" customWidth="1"/>
    <col min="986" max="986" width="17.140625" style="2" customWidth="1"/>
    <col min="987" max="987" width="25.7109375" style="2" customWidth="1"/>
    <col min="988" max="988" width="1.85546875" style="2" customWidth="1"/>
    <col min="989" max="1234" width="11.42578125" style="2"/>
    <col min="1235" max="1235" width="2" style="2" customWidth="1"/>
    <col min="1236" max="1236" width="11.7109375" style="2" customWidth="1"/>
    <col min="1237" max="1237" width="24.7109375" style="2" customWidth="1"/>
    <col min="1238" max="1238" width="15.5703125" style="2" customWidth="1"/>
    <col min="1239" max="1239" width="35.85546875" style="2" customWidth="1"/>
    <col min="1240" max="1240" width="8.140625" style="2" customWidth="1"/>
    <col min="1241" max="1241" width="23.140625" style="2" customWidth="1"/>
    <col min="1242" max="1242" width="17.140625" style="2" customWidth="1"/>
    <col min="1243" max="1243" width="25.7109375" style="2" customWidth="1"/>
    <col min="1244" max="1244" width="1.85546875" style="2" customWidth="1"/>
    <col min="1245" max="1490" width="11.42578125" style="2"/>
    <col min="1491" max="1491" width="2" style="2" customWidth="1"/>
    <col min="1492" max="1492" width="11.7109375" style="2" customWidth="1"/>
    <col min="1493" max="1493" width="24.7109375" style="2" customWidth="1"/>
    <col min="1494" max="1494" width="15.5703125" style="2" customWidth="1"/>
    <col min="1495" max="1495" width="35.85546875" style="2" customWidth="1"/>
    <col min="1496" max="1496" width="8.140625" style="2" customWidth="1"/>
    <col min="1497" max="1497" width="23.140625" style="2" customWidth="1"/>
    <col min="1498" max="1498" width="17.140625" style="2" customWidth="1"/>
    <col min="1499" max="1499" width="25.7109375" style="2" customWidth="1"/>
    <col min="1500" max="1500" width="1.85546875" style="2" customWidth="1"/>
    <col min="1501" max="1746" width="11.42578125" style="2"/>
    <col min="1747" max="1747" width="2" style="2" customWidth="1"/>
    <col min="1748" max="1748" width="11.7109375" style="2" customWidth="1"/>
    <col min="1749" max="1749" width="24.7109375" style="2" customWidth="1"/>
    <col min="1750" max="1750" width="15.5703125" style="2" customWidth="1"/>
    <col min="1751" max="1751" width="35.85546875" style="2" customWidth="1"/>
    <col min="1752" max="1752" width="8.140625" style="2" customWidth="1"/>
    <col min="1753" max="1753" width="23.140625" style="2" customWidth="1"/>
    <col min="1754" max="1754" width="17.140625" style="2" customWidth="1"/>
    <col min="1755" max="1755" width="25.7109375" style="2" customWidth="1"/>
    <col min="1756" max="1756" width="1.85546875" style="2" customWidth="1"/>
    <col min="1757" max="2002" width="11.42578125" style="2"/>
    <col min="2003" max="2003" width="2" style="2" customWidth="1"/>
    <col min="2004" max="2004" width="11.7109375" style="2" customWidth="1"/>
    <col min="2005" max="2005" width="24.7109375" style="2" customWidth="1"/>
    <col min="2006" max="2006" width="15.5703125" style="2" customWidth="1"/>
    <col min="2007" max="2007" width="35.85546875" style="2" customWidth="1"/>
    <col min="2008" max="2008" width="8.140625" style="2" customWidth="1"/>
    <col min="2009" max="2009" width="23.140625" style="2" customWidth="1"/>
    <col min="2010" max="2010" width="17.140625" style="2" customWidth="1"/>
    <col min="2011" max="2011" width="25.7109375" style="2" customWidth="1"/>
    <col min="2012" max="2012" width="1.85546875" style="2" customWidth="1"/>
    <col min="2013" max="2258" width="11.42578125" style="2"/>
    <col min="2259" max="2259" width="2" style="2" customWidth="1"/>
    <col min="2260" max="2260" width="11.7109375" style="2" customWidth="1"/>
    <col min="2261" max="2261" width="24.7109375" style="2" customWidth="1"/>
    <col min="2262" max="2262" width="15.5703125" style="2" customWidth="1"/>
    <col min="2263" max="2263" width="35.85546875" style="2" customWidth="1"/>
    <col min="2264" max="2264" width="8.140625" style="2" customWidth="1"/>
    <col min="2265" max="2265" width="23.140625" style="2" customWidth="1"/>
    <col min="2266" max="2266" width="17.140625" style="2" customWidth="1"/>
    <col min="2267" max="2267" width="25.7109375" style="2" customWidth="1"/>
    <col min="2268" max="2268" width="1.85546875" style="2" customWidth="1"/>
    <col min="2269" max="2514" width="11.42578125" style="2"/>
    <col min="2515" max="2515" width="2" style="2" customWidth="1"/>
    <col min="2516" max="2516" width="11.7109375" style="2" customWidth="1"/>
    <col min="2517" max="2517" width="24.7109375" style="2" customWidth="1"/>
    <col min="2518" max="2518" width="15.5703125" style="2" customWidth="1"/>
    <col min="2519" max="2519" width="35.85546875" style="2" customWidth="1"/>
    <col min="2520" max="2520" width="8.140625" style="2" customWidth="1"/>
    <col min="2521" max="2521" width="23.140625" style="2" customWidth="1"/>
    <col min="2522" max="2522" width="17.140625" style="2" customWidth="1"/>
    <col min="2523" max="2523" width="25.7109375" style="2" customWidth="1"/>
    <col min="2524" max="2524" width="1.85546875" style="2" customWidth="1"/>
    <col min="2525" max="2770" width="11.42578125" style="2"/>
    <col min="2771" max="2771" width="2" style="2" customWidth="1"/>
    <col min="2772" max="2772" width="11.7109375" style="2" customWidth="1"/>
    <col min="2773" max="2773" width="24.7109375" style="2" customWidth="1"/>
    <col min="2774" max="2774" width="15.5703125" style="2" customWidth="1"/>
    <col min="2775" max="2775" width="35.85546875" style="2" customWidth="1"/>
    <col min="2776" max="2776" width="8.140625" style="2" customWidth="1"/>
    <col min="2777" max="2777" width="23.140625" style="2" customWidth="1"/>
    <col min="2778" max="2778" width="17.140625" style="2" customWidth="1"/>
    <col min="2779" max="2779" width="25.7109375" style="2" customWidth="1"/>
    <col min="2780" max="2780" width="1.85546875" style="2" customWidth="1"/>
    <col min="2781" max="3026" width="11.42578125" style="2"/>
    <col min="3027" max="3027" width="2" style="2" customWidth="1"/>
    <col min="3028" max="3028" width="11.7109375" style="2" customWidth="1"/>
    <col min="3029" max="3029" width="24.7109375" style="2" customWidth="1"/>
    <col min="3030" max="3030" width="15.5703125" style="2" customWidth="1"/>
    <col min="3031" max="3031" width="35.85546875" style="2" customWidth="1"/>
    <col min="3032" max="3032" width="8.140625" style="2" customWidth="1"/>
    <col min="3033" max="3033" width="23.140625" style="2" customWidth="1"/>
    <col min="3034" max="3034" width="17.140625" style="2" customWidth="1"/>
    <col min="3035" max="3035" width="25.7109375" style="2" customWidth="1"/>
    <col min="3036" max="3036" width="1.85546875" style="2" customWidth="1"/>
    <col min="3037" max="3282" width="11.42578125" style="2"/>
    <col min="3283" max="3283" width="2" style="2" customWidth="1"/>
    <col min="3284" max="3284" width="11.7109375" style="2" customWidth="1"/>
    <col min="3285" max="3285" width="24.7109375" style="2" customWidth="1"/>
    <col min="3286" max="3286" width="15.5703125" style="2" customWidth="1"/>
    <col min="3287" max="3287" width="35.85546875" style="2" customWidth="1"/>
    <col min="3288" max="3288" width="8.140625" style="2" customWidth="1"/>
    <col min="3289" max="3289" width="23.140625" style="2" customWidth="1"/>
    <col min="3290" max="3290" width="17.140625" style="2" customWidth="1"/>
    <col min="3291" max="3291" width="25.7109375" style="2" customWidth="1"/>
    <col min="3292" max="3292" width="1.85546875" style="2" customWidth="1"/>
    <col min="3293" max="3538" width="11.42578125" style="2"/>
    <col min="3539" max="3539" width="2" style="2" customWidth="1"/>
    <col min="3540" max="3540" width="11.7109375" style="2" customWidth="1"/>
    <col min="3541" max="3541" width="24.7109375" style="2" customWidth="1"/>
    <col min="3542" max="3542" width="15.5703125" style="2" customWidth="1"/>
    <col min="3543" max="3543" width="35.85546875" style="2" customWidth="1"/>
    <col min="3544" max="3544" width="8.140625" style="2" customWidth="1"/>
    <col min="3545" max="3545" width="23.140625" style="2" customWidth="1"/>
    <col min="3546" max="3546" width="17.140625" style="2" customWidth="1"/>
    <col min="3547" max="3547" width="25.7109375" style="2" customWidth="1"/>
    <col min="3548" max="3548" width="1.85546875" style="2" customWidth="1"/>
    <col min="3549" max="3794" width="11.42578125" style="2"/>
    <col min="3795" max="3795" width="2" style="2" customWidth="1"/>
    <col min="3796" max="3796" width="11.7109375" style="2" customWidth="1"/>
    <col min="3797" max="3797" width="24.7109375" style="2" customWidth="1"/>
    <col min="3798" max="3798" width="15.5703125" style="2" customWidth="1"/>
    <col min="3799" max="3799" width="35.85546875" style="2" customWidth="1"/>
    <col min="3800" max="3800" width="8.140625" style="2" customWidth="1"/>
    <col min="3801" max="3801" width="23.140625" style="2" customWidth="1"/>
    <col min="3802" max="3802" width="17.140625" style="2" customWidth="1"/>
    <col min="3803" max="3803" width="25.7109375" style="2" customWidth="1"/>
    <col min="3804" max="3804" width="1.85546875" style="2" customWidth="1"/>
    <col min="3805" max="4050" width="11.42578125" style="2"/>
    <col min="4051" max="4051" width="2" style="2" customWidth="1"/>
    <col min="4052" max="4052" width="11.7109375" style="2" customWidth="1"/>
    <col min="4053" max="4053" width="24.7109375" style="2" customWidth="1"/>
    <col min="4054" max="4054" width="15.5703125" style="2" customWidth="1"/>
    <col min="4055" max="4055" width="35.85546875" style="2" customWidth="1"/>
    <col min="4056" max="4056" width="8.140625" style="2" customWidth="1"/>
    <col min="4057" max="4057" width="23.140625" style="2" customWidth="1"/>
    <col min="4058" max="4058" width="17.140625" style="2" customWidth="1"/>
    <col min="4059" max="4059" width="25.7109375" style="2" customWidth="1"/>
    <col min="4060" max="4060" width="1.85546875" style="2" customWidth="1"/>
    <col min="4061" max="4306" width="11.42578125" style="2"/>
    <col min="4307" max="4307" width="2" style="2" customWidth="1"/>
    <col min="4308" max="4308" width="11.7109375" style="2" customWidth="1"/>
    <col min="4309" max="4309" width="24.7109375" style="2" customWidth="1"/>
    <col min="4310" max="4310" width="15.5703125" style="2" customWidth="1"/>
    <col min="4311" max="4311" width="35.85546875" style="2" customWidth="1"/>
    <col min="4312" max="4312" width="8.140625" style="2" customWidth="1"/>
    <col min="4313" max="4313" width="23.140625" style="2" customWidth="1"/>
    <col min="4314" max="4314" width="17.140625" style="2" customWidth="1"/>
    <col min="4315" max="4315" width="25.7109375" style="2" customWidth="1"/>
    <col min="4316" max="4316" width="1.85546875" style="2" customWidth="1"/>
    <col min="4317" max="4562" width="11.42578125" style="2"/>
    <col min="4563" max="4563" width="2" style="2" customWidth="1"/>
    <col min="4564" max="4564" width="11.7109375" style="2" customWidth="1"/>
    <col min="4565" max="4565" width="24.7109375" style="2" customWidth="1"/>
    <col min="4566" max="4566" width="15.5703125" style="2" customWidth="1"/>
    <col min="4567" max="4567" width="35.85546875" style="2" customWidth="1"/>
    <col min="4568" max="4568" width="8.140625" style="2" customWidth="1"/>
    <col min="4569" max="4569" width="23.140625" style="2" customWidth="1"/>
    <col min="4570" max="4570" width="17.140625" style="2" customWidth="1"/>
    <col min="4571" max="4571" width="25.7109375" style="2" customWidth="1"/>
    <col min="4572" max="4572" width="1.85546875" style="2" customWidth="1"/>
    <col min="4573" max="4818" width="11.42578125" style="2"/>
    <col min="4819" max="4819" width="2" style="2" customWidth="1"/>
    <col min="4820" max="4820" width="11.7109375" style="2" customWidth="1"/>
    <col min="4821" max="4821" width="24.7109375" style="2" customWidth="1"/>
    <col min="4822" max="4822" width="15.5703125" style="2" customWidth="1"/>
    <col min="4823" max="4823" width="35.85546875" style="2" customWidth="1"/>
    <col min="4824" max="4824" width="8.140625" style="2" customWidth="1"/>
    <col min="4825" max="4825" width="23.140625" style="2" customWidth="1"/>
    <col min="4826" max="4826" width="17.140625" style="2" customWidth="1"/>
    <col min="4827" max="4827" width="25.7109375" style="2" customWidth="1"/>
    <col min="4828" max="4828" width="1.85546875" style="2" customWidth="1"/>
    <col min="4829" max="5074" width="11.42578125" style="2"/>
    <col min="5075" max="5075" width="2" style="2" customWidth="1"/>
    <col min="5076" max="5076" width="11.7109375" style="2" customWidth="1"/>
    <col min="5077" max="5077" width="24.7109375" style="2" customWidth="1"/>
    <col min="5078" max="5078" width="15.5703125" style="2" customWidth="1"/>
    <col min="5079" max="5079" width="35.85546875" style="2" customWidth="1"/>
    <col min="5080" max="5080" width="8.140625" style="2" customWidth="1"/>
    <col min="5081" max="5081" width="23.140625" style="2" customWidth="1"/>
    <col min="5082" max="5082" width="17.140625" style="2" customWidth="1"/>
    <col min="5083" max="5083" width="25.7109375" style="2" customWidth="1"/>
    <col min="5084" max="5084" width="1.85546875" style="2" customWidth="1"/>
    <col min="5085" max="5330" width="11.42578125" style="2"/>
    <col min="5331" max="5331" width="2" style="2" customWidth="1"/>
    <col min="5332" max="5332" width="11.7109375" style="2" customWidth="1"/>
    <col min="5333" max="5333" width="24.7109375" style="2" customWidth="1"/>
    <col min="5334" max="5334" width="15.5703125" style="2" customWidth="1"/>
    <col min="5335" max="5335" width="35.85546875" style="2" customWidth="1"/>
    <col min="5336" max="5336" width="8.140625" style="2" customWidth="1"/>
    <col min="5337" max="5337" width="23.140625" style="2" customWidth="1"/>
    <col min="5338" max="5338" width="17.140625" style="2" customWidth="1"/>
    <col min="5339" max="5339" width="25.7109375" style="2" customWidth="1"/>
    <col min="5340" max="5340" width="1.85546875" style="2" customWidth="1"/>
    <col min="5341" max="5586" width="11.42578125" style="2"/>
    <col min="5587" max="5587" width="2" style="2" customWidth="1"/>
    <col min="5588" max="5588" width="11.7109375" style="2" customWidth="1"/>
    <col min="5589" max="5589" width="24.7109375" style="2" customWidth="1"/>
    <col min="5590" max="5590" width="15.5703125" style="2" customWidth="1"/>
    <col min="5591" max="5591" width="35.85546875" style="2" customWidth="1"/>
    <col min="5592" max="5592" width="8.140625" style="2" customWidth="1"/>
    <col min="5593" max="5593" width="23.140625" style="2" customWidth="1"/>
    <col min="5594" max="5594" width="17.140625" style="2" customWidth="1"/>
    <col min="5595" max="5595" width="25.7109375" style="2" customWidth="1"/>
    <col min="5596" max="5596" width="1.85546875" style="2" customWidth="1"/>
    <col min="5597" max="5842" width="11.42578125" style="2"/>
    <col min="5843" max="5843" width="2" style="2" customWidth="1"/>
    <col min="5844" max="5844" width="11.7109375" style="2" customWidth="1"/>
    <col min="5845" max="5845" width="24.7109375" style="2" customWidth="1"/>
    <col min="5846" max="5846" width="15.5703125" style="2" customWidth="1"/>
    <col min="5847" max="5847" width="35.85546875" style="2" customWidth="1"/>
    <col min="5848" max="5848" width="8.140625" style="2" customWidth="1"/>
    <col min="5849" max="5849" width="23.140625" style="2" customWidth="1"/>
    <col min="5850" max="5850" width="17.140625" style="2" customWidth="1"/>
    <col min="5851" max="5851" width="25.7109375" style="2" customWidth="1"/>
    <col min="5852" max="5852" width="1.85546875" style="2" customWidth="1"/>
    <col min="5853" max="6098" width="11.42578125" style="2"/>
    <col min="6099" max="6099" width="2" style="2" customWidth="1"/>
    <col min="6100" max="6100" width="11.7109375" style="2" customWidth="1"/>
    <col min="6101" max="6101" width="24.7109375" style="2" customWidth="1"/>
    <col min="6102" max="6102" width="15.5703125" style="2" customWidth="1"/>
    <col min="6103" max="6103" width="35.85546875" style="2" customWidth="1"/>
    <col min="6104" max="6104" width="8.140625" style="2" customWidth="1"/>
    <col min="6105" max="6105" width="23.140625" style="2" customWidth="1"/>
    <col min="6106" max="6106" width="17.140625" style="2" customWidth="1"/>
    <col min="6107" max="6107" width="25.7109375" style="2" customWidth="1"/>
    <col min="6108" max="6108" width="1.85546875" style="2" customWidth="1"/>
    <col min="6109" max="6354" width="11.42578125" style="2"/>
    <col min="6355" max="6355" width="2" style="2" customWidth="1"/>
    <col min="6356" max="6356" width="11.7109375" style="2" customWidth="1"/>
    <col min="6357" max="6357" width="24.7109375" style="2" customWidth="1"/>
    <col min="6358" max="6358" width="15.5703125" style="2" customWidth="1"/>
    <col min="6359" max="6359" width="35.85546875" style="2" customWidth="1"/>
    <col min="6360" max="6360" width="8.140625" style="2" customWidth="1"/>
    <col min="6361" max="6361" width="23.140625" style="2" customWidth="1"/>
    <col min="6362" max="6362" width="17.140625" style="2" customWidth="1"/>
    <col min="6363" max="6363" width="25.7109375" style="2" customWidth="1"/>
    <col min="6364" max="6364" width="1.85546875" style="2" customWidth="1"/>
    <col min="6365" max="6610" width="11.42578125" style="2"/>
    <col min="6611" max="6611" width="2" style="2" customWidth="1"/>
    <col min="6612" max="6612" width="11.7109375" style="2" customWidth="1"/>
    <col min="6613" max="6613" width="24.7109375" style="2" customWidth="1"/>
    <col min="6614" max="6614" width="15.5703125" style="2" customWidth="1"/>
    <col min="6615" max="6615" width="35.85546875" style="2" customWidth="1"/>
    <col min="6616" max="6616" width="8.140625" style="2" customWidth="1"/>
    <col min="6617" max="6617" width="23.140625" style="2" customWidth="1"/>
    <col min="6618" max="6618" width="17.140625" style="2" customWidth="1"/>
    <col min="6619" max="6619" width="25.7109375" style="2" customWidth="1"/>
    <col min="6620" max="6620" width="1.85546875" style="2" customWidth="1"/>
    <col min="6621" max="6866" width="11.42578125" style="2"/>
    <col min="6867" max="6867" width="2" style="2" customWidth="1"/>
    <col min="6868" max="6868" width="11.7109375" style="2" customWidth="1"/>
    <col min="6869" max="6869" width="24.7109375" style="2" customWidth="1"/>
    <col min="6870" max="6870" width="15.5703125" style="2" customWidth="1"/>
    <col min="6871" max="6871" width="35.85546875" style="2" customWidth="1"/>
    <col min="6872" max="6872" width="8.140625" style="2" customWidth="1"/>
    <col min="6873" max="6873" width="23.140625" style="2" customWidth="1"/>
    <col min="6874" max="6874" width="17.140625" style="2" customWidth="1"/>
    <col min="6875" max="6875" width="25.7109375" style="2" customWidth="1"/>
    <col min="6876" max="6876" width="1.85546875" style="2" customWidth="1"/>
    <col min="6877" max="7122" width="11.42578125" style="2"/>
    <col min="7123" max="7123" width="2" style="2" customWidth="1"/>
    <col min="7124" max="7124" width="11.7109375" style="2" customWidth="1"/>
    <col min="7125" max="7125" width="24.7109375" style="2" customWidth="1"/>
    <col min="7126" max="7126" width="15.5703125" style="2" customWidth="1"/>
    <col min="7127" max="7127" width="35.85546875" style="2" customWidth="1"/>
    <col min="7128" max="7128" width="8.140625" style="2" customWidth="1"/>
    <col min="7129" max="7129" width="23.140625" style="2" customWidth="1"/>
    <col min="7130" max="7130" width="17.140625" style="2" customWidth="1"/>
    <col min="7131" max="7131" width="25.7109375" style="2" customWidth="1"/>
    <col min="7132" max="7132" width="1.85546875" style="2" customWidth="1"/>
    <col min="7133" max="7378" width="11.42578125" style="2"/>
    <col min="7379" max="7379" width="2" style="2" customWidth="1"/>
    <col min="7380" max="7380" width="11.7109375" style="2" customWidth="1"/>
    <col min="7381" max="7381" width="24.7109375" style="2" customWidth="1"/>
    <col min="7382" max="7382" width="15.5703125" style="2" customWidth="1"/>
    <col min="7383" max="7383" width="35.85546875" style="2" customWidth="1"/>
    <col min="7384" max="7384" width="8.140625" style="2" customWidth="1"/>
    <col min="7385" max="7385" width="23.140625" style="2" customWidth="1"/>
    <col min="7386" max="7386" width="17.140625" style="2" customWidth="1"/>
    <col min="7387" max="7387" width="25.7109375" style="2" customWidth="1"/>
    <col min="7388" max="7388" width="1.85546875" style="2" customWidth="1"/>
    <col min="7389" max="7634" width="11.42578125" style="2"/>
    <col min="7635" max="7635" width="2" style="2" customWidth="1"/>
    <col min="7636" max="7636" width="11.7109375" style="2" customWidth="1"/>
    <col min="7637" max="7637" width="24.7109375" style="2" customWidth="1"/>
    <col min="7638" max="7638" width="15.5703125" style="2" customWidth="1"/>
    <col min="7639" max="7639" width="35.85546875" style="2" customWidth="1"/>
    <col min="7640" max="7640" width="8.140625" style="2" customWidth="1"/>
    <col min="7641" max="7641" width="23.140625" style="2" customWidth="1"/>
    <col min="7642" max="7642" width="17.140625" style="2" customWidth="1"/>
    <col min="7643" max="7643" width="25.7109375" style="2" customWidth="1"/>
    <col min="7644" max="7644" width="1.85546875" style="2" customWidth="1"/>
    <col min="7645" max="7890" width="11.42578125" style="2"/>
    <col min="7891" max="7891" width="2" style="2" customWidth="1"/>
    <col min="7892" max="7892" width="11.7109375" style="2" customWidth="1"/>
    <col min="7893" max="7893" width="24.7109375" style="2" customWidth="1"/>
    <col min="7894" max="7894" width="15.5703125" style="2" customWidth="1"/>
    <col min="7895" max="7895" width="35.85546875" style="2" customWidth="1"/>
    <col min="7896" max="7896" width="8.140625" style="2" customWidth="1"/>
    <col min="7897" max="7897" width="23.140625" style="2" customWidth="1"/>
    <col min="7898" max="7898" width="17.140625" style="2" customWidth="1"/>
    <col min="7899" max="7899" width="25.7109375" style="2" customWidth="1"/>
    <col min="7900" max="7900" width="1.85546875" style="2" customWidth="1"/>
    <col min="7901" max="8146" width="11.42578125" style="2"/>
    <col min="8147" max="8147" width="2" style="2" customWidth="1"/>
    <col min="8148" max="8148" width="11.7109375" style="2" customWidth="1"/>
    <col min="8149" max="8149" width="24.7109375" style="2" customWidth="1"/>
    <col min="8150" max="8150" width="15.5703125" style="2" customWidth="1"/>
    <col min="8151" max="8151" width="35.85546875" style="2" customWidth="1"/>
    <col min="8152" max="8152" width="8.140625" style="2" customWidth="1"/>
    <col min="8153" max="8153" width="23.140625" style="2" customWidth="1"/>
    <col min="8154" max="8154" width="17.140625" style="2" customWidth="1"/>
    <col min="8155" max="8155" width="25.7109375" style="2" customWidth="1"/>
    <col min="8156" max="8156" width="1.85546875" style="2" customWidth="1"/>
    <col min="8157" max="8402" width="11.42578125" style="2"/>
    <col min="8403" max="8403" width="2" style="2" customWidth="1"/>
    <col min="8404" max="8404" width="11.7109375" style="2" customWidth="1"/>
    <col min="8405" max="8405" width="24.7109375" style="2" customWidth="1"/>
    <col min="8406" max="8406" width="15.5703125" style="2" customWidth="1"/>
    <col min="8407" max="8407" width="35.85546875" style="2" customWidth="1"/>
    <col min="8408" max="8408" width="8.140625" style="2" customWidth="1"/>
    <col min="8409" max="8409" width="23.140625" style="2" customWidth="1"/>
    <col min="8410" max="8410" width="17.140625" style="2" customWidth="1"/>
    <col min="8411" max="8411" width="25.7109375" style="2" customWidth="1"/>
    <col min="8412" max="8412" width="1.85546875" style="2" customWidth="1"/>
    <col min="8413" max="8658" width="11.42578125" style="2"/>
    <col min="8659" max="8659" width="2" style="2" customWidth="1"/>
    <col min="8660" max="8660" width="11.7109375" style="2" customWidth="1"/>
    <col min="8661" max="8661" width="24.7109375" style="2" customWidth="1"/>
    <col min="8662" max="8662" width="15.5703125" style="2" customWidth="1"/>
    <col min="8663" max="8663" width="35.85546875" style="2" customWidth="1"/>
    <col min="8664" max="8664" width="8.140625" style="2" customWidth="1"/>
    <col min="8665" max="8665" width="23.140625" style="2" customWidth="1"/>
    <col min="8666" max="8666" width="17.140625" style="2" customWidth="1"/>
    <col min="8667" max="8667" width="25.7109375" style="2" customWidth="1"/>
    <col min="8668" max="8668" width="1.85546875" style="2" customWidth="1"/>
    <col min="8669" max="8914" width="11.42578125" style="2"/>
    <col min="8915" max="8915" width="2" style="2" customWidth="1"/>
    <col min="8916" max="8916" width="11.7109375" style="2" customWidth="1"/>
    <col min="8917" max="8917" width="24.7109375" style="2" customWidth="1"/>
    <col min="8918" max="8918" width="15.5703125" style="2" customWidth="1"/>
    <col min="8919" max="8919" width="35.85546875" style="2" customWidth="1"/>
    <col min="8920" max="8920" width="8.140625" style="2" customWidth="1"/>
    <col min="8921" max="8921" width="23.140625" style="2" customWidth="1"/>
    <col min="8922" max="8922" width="17.140625" style="2" customWidth="1"/>
    <col min="8923" max="8923" width="25.7109375" style="2" customWidth="1"/>
    <col min="8924" max="8924" width="1.85546875" style="2" customWidth="1"/>
    <col min="8925" max="9170" width="11.42578125" style="2"/>
    <col min="9171" max="9171" width="2" style="2" customWidth="1"/>
    <col min="9172" max="9172" width="11.7109375" style="2" customWidth="1"/>
    <col min="9173" max="9173" width="24.7109375" style="2" customWidth="1"/>
    <col min="9174" max="9174" width="15.5703125" style="2" customWidth="1"/>
    <col min="9175" max="9175" width="35.85546875" style="2" customWidth="1"/>
    <col min="9176" max="9176" width="8.140625" style="2" customWidth="1"/>
    <col min="9177" max="9177" width="23.140625" style="2" customWidth="1"/>
    <col min="9178" max="9178" width="17.140625" style="2" customWidth="1"/>
    <col min="9179" max="9179" width="25.7109375" style="2" customWidth="1"/>
    <col min="9180" max="9180" width="1.85546875" style="2" customWidth="1"/>
    <col min="9181" max="9426" width="11.42578125" style="2"/>
    <col min="9427" max="9427" width="2" style="2" customWidth="1"/>
    <col min="9428" max="9428" width="11.7109375" style="2" customWidth="1"/>
    <col min="9429" max="9429" width="24.7109375" style="2" customWidth="1"/>
    <col min="9430" max="9430" width="15.5703125" style="2" customWidth="1"/>
    <col min="9431" max="9431" width="35.85546875" style="2" customWidth="1"/>
    <col min="9432" max="9432" width="8.140625" style="2" customWidth="1"/>
    <col min="9433" max="9433" width="23.140625" style="2" customWidth="1"/>
    <col min="9434" max="9434" width="17.140625" style="2" customWidth="1"/>
    <col min="9435" max="9435" width="25.7109375" style="2" customWidth="1"/>
    <col min="9436" max="9436" width="1.85546875" style="2" customWidth="1"/>
    <col min="9437" max="9682" width="11.42578125" style="2"/>
    <col min="9683" max="9683" width="2" style="2" customWidth="1"/>
    <col min="9684" max="9684" width="11.7109375" style="2" customWidth="1"/>
    <col min="9685" max="9685" width="24.7109375" style="2" customWidth="1"/>
    <col min="9686" max="9686" width="15.5703125" style="2" customWidth="1"/>
    <col min="9687" max="9687" width="35.85546875" style="2" customWidth="1"/>
    <col min="9688" max="9688" width="8.140625" style="2" customWidth="1"/>
    <col min="9689" max="9689" width="23.140625" style="2" customWidth="1"/>
    <col min="9690" max="9690" width="17.140625" style="2" customWidth="1"/>
    <col min="9691" max="9691" width="25.7109375" style="2" customWidth="1"/>
    <col min="9692" max="9692" width="1.85546875" style="2" customWidth="1"/>
    <col min="9693" max="9938" width="11.42578125" style="2"/>
    <col min="9939" max="9939" width="2" style="2" customWidth="1"/>
    <col min="9940" max="9940" width="11.7109375" style="2" customWidth="1"/>
    <col min="9941" max="9941" width="24.7109375" style="2" customWidth="1"/>
    <col min="9942" max="9942" width="15.5703125" style="2" customWidth="1"/>
    <col min="9943" max="9943" width="35.85546875" style="2" customWidth="1"/>
    <col min="9944" max="9944" width="8.140625" style="2" customWidth="1"/>
    <col min="9945" max="9945" width="23.140625" style="2" customWidth="1"/>
    <col min="9946" max="9946" width="17.140625" style="2" customWidth="1"/>
    <col min="9947" max="9947" width="25.7109375" style="2" customWidth="1"/>
    <col min="9948" max="9948" width="1.85546875" style="2" customWidth="1"/>
    <col min="9949" max="10194" width="11.42578125" style="2"/>
    <col min="10195" max="10195" width="2" style="2" customWidth="1"/>
    <col min="10196" max="10196" width="11.7109375" style="2" customWidth="1"/>
    <col min="10197" max="10197" width="24.7109375" style="2" customWidth="1"/>
    <col min="10198" max="10198" width="15.5703125" style="2" customWidth="1"/>
    <col min="10199" max="10199" width="35.85546875" style="2" customWidth="1"/>
    <col min="10200" max="10200" width="8.140625" style="2" customWidth="1"/>
    <col min="10201" max="10201" width="23.140625" style="2" customWidth="1"/>
    <col min="10202" max="10202" width="17.140625" style="2" customWidth="1"/>
    <col min="10203" max="10203" width="25.7109375" style="2" customWidth="1"/>
    <col min="10204" max="10204" width="1.85546875" style="2" customWidth="1"/>
    <col min="10205" max="10450" width="11.42578125" style="2"/>
    <col min="10451" max="10451" width="2" style="2" customWidth="1"/>
    <col min="10452" max="10452" width="11.7109375" style="2" customWidth="1"/>
    <col min="10453" max="10453" width="24.7109375" style="2" customWidth="1"/>
    <col min="10454" max="10454" width="15.5703125" style="2" customWidth="1"/>
    <col min="10455" max="10455" width="35.85546875" style="2" customWidth="1"/>
    <col min="10456" max="10456" width="8.140625" style="2" customWidth="1"/>
    <col min="10457" max="10457" width="23.140625" style="2" customWidth="1"/>
    <col min="10458" max="10458" width="17.140625" style="2" customWidth="1"/>
    <col min="10459" max="10459" width="25.7109375" style="2" customWidth="1"/>
    <col min="10460" max="10460" width="1.85546875" style="2" customWidth="1"/>
    <col min="10461" max="10706" width="11.42578125" style="2"/>
    <col min="10707" max="10707" width="2" style="2" customWidth="1"/>
    <col min="10708" max="10708" width="11.7109375" style="2" customWidth="1"/>
    <col min="10709" max="10709" width="24.7109375" style="2" customWidth="1"/>
    <col min="10710" max="10710" width="15.5703125" style="2" customWidth="1"/>
    <col min="10711" max="10711" width="35.85546875" style="2" customWidth="1"/>
    <col min="10712" max="10712" width="8.140625" style="2" customWidth="1"/>
    <col min="10713" max="10713" width="23.140625" style="2" customWidth="1"/>
    <col min="10714" max="10714" width="17.140625" style="2" customWidth="1"/>
    <col min="10715" max="10715" width="25.7109375" style="2" customWidth="1"/>
    <col min="10716" max="10716" width="1.85546875" style="2" customWidth="1"/>
    <col min="10717" max="10962" width="11.42578125" style="2"/>
    <col min="10963" max="10963" width="2" style="2" customWidth="1"/>
    <col min="10964" max="10964" width="11.7109375" style="2" customWidth="1"/>
    <col min="10965" max="10965" width="24.7109375" style="2" customWidth="1"/>
    <col min="10966" max="10966" width="15.5703125" style="2" customWidth="1"/>
    <col min="10967" max="10967" width="35.85546875" style="2" customWidth="1"/>
    <col min="10968" max="10968" width="8.140625" style="2" customWidth="1"/>
    <col min="10969" max="10969" width="23.140625" style="2" customWidth="1"/>
    <col min="10970" max="10970" width="17.140625" style="2" customWidth="1"/>
    <col min="10971" max="10971" width="25.7109375" style="2" customWidth="1"/>
    <col min="10972" max="10972" width="1.85546875" style="2" customWidth="1"/>
    <col min="10973" max="11218" width="11.42578125" style="2"/>
    <col min="11219" max="11219" width="2" style="2" customWidth="1"/>
    <col min="11220" max="11220" width="11.7109375" style="2" customWidth="1"/>
    <col min="11221" max="11221" width="24.7109375" style="2" customWidth="1"/>
    <col min="11222" max="11222" width="15.5703125" style="2" customWidth="1"/>
    <col min="11223" max="11223" width="35.85546875" style="2" customWidth="1"/>
    <col min="11224" max="11224" width="8.140625" style="2" customWidth="1"/>
    <col min="11225" max="11225" width="23.140625" style="2" customWidth="1"/>
    <col min="11226" max="11226" width="17.140625" style="2" customWidth="1"/>
    <col min="11227" max="11227" width="25.7109375" style="2" customWidth="1"/>
    <col min="11228" max="11228" width="1.85546875" style="2" customWidth="1"/>
    <col min="11229" max="11474" width="11.42578125" style="2"/>
    <col min="11475" max="11475" width="2" style="2" customWidth="1"/>
    <col min="11476" max="11476" width="11.7109375" style="2" customWidth="1"/>
    <col min="11477" max="11477" width="24.7109375" style="2" customWidth="1"/>
    <col min="11478" max="11478" width="15.5703125" style="2" customWidth="1"/>
    <col min="11479" max="11479" width="35.85546875" style="2" customWidth="1"/>
    <col min="11480" max="11480" width="8.140625" style="2" customWidth="1"/>
    <col min="11481" max="11481" width="23.140625" style="2" customWidth="1"/>
    <col min="11482" max="11482" width="17.140625" style="2" customWidth="1"/>
    <col min="11483" max="11483" width="25.7109375" style="2" customWidth="1"/>
    <col min="11484" max="11484" width="1.85546875" style="2" customWidth="1"/>
    <col min="11485" max="11730" width="11.42578125" style="2"/>
    <col min="11731" max="11731" width="2" style="2" customWidth="1"/>
    <col min="11732" max="11732" width="11.7109375" style="2" customWidth="1"/>
    <col min="11733" max="11733" width="24.7109375" style="2" customWidth="1"/>
    <col min="11734" max="11734" width="15.5703125" style="2" customWidth="1"/>
    <col min="11735" max="11735" width="35.85546875" style="2" customWidth="1"/>
    <col min="11736" max="11736" width="8.140625" style="2" customWidth="1"/>
    <col min="11737" max="11737" width="23.140625" style="2" customWidth="1"/>
    <col min="11738" max="11738" width="17.140625" style="2" customWidth="1"/>
    <col min="11739" max="11739" width="25.7109375" style="2" customWidth="1"/>
    <col min="11740" max="11740" width="1.85546875" style="2" customWidth="1"/>
    <col min="11741" max="11986" width="11.42578125" style="2"/>
    <col min="11987" max="11987" width="2" style="2" customWidth="1"/>
    <col min="11988" max="11988" width="11.7109375" style="2" customWidth="1"/>
    <col min="11989" max="11989" width="24.7109375" style="2" customWidth="1"/>
    <col min="11990" max="11990" width="15.5703125" style="2" customWidth="1"/>
    <col min="11991" max="11991" width="35.85546875" style="2" customWidth="1"/>
    <col min="11992" max="11992" width="8.140625" style="2" customWidth="1"/>
    <col min="11993" max="11993" width="23.140625" style="2" customWidth="1"/>
    <col min="11994" max="11994" width="17.140625" style="2" customWidth="1"/>
    <col min="11995" max="11995" width="25.7109375" style="2" customWidth="1"/>
    <col min="11996" max="11996" width="1.85546875" style="2" customWidth="1"/>
    <col min="11997" max="12242" width="11.42578125" style="2"/>
    <col min="12243" max="12243" width="2" style="2" customWidth="1"/>
    <col min="12244" max="12244" width="11.7109375" style="2" customWidth="1"/>
    <col min="12245" max="12245" width="24.7109375" style="2" customWidth="1"/>
    <col min="12246" max="12246" width="15.5703125" style="2" customWidth="1"/>
    <col min="12247" max="12247" width="35.85546875" style="2" customWidth="1"/>
    <col min="12248" max="12248" width="8.140625" style="2" customWidth="1"/>
    <col min="12249" max="12249" width="23.140625" style="2" customWidth="1"/>
    <col min="12250" max="12250" width="17.140625" style="2" customWidth="1"/>
    <col min="12251" max="12251" width="25.7109375" style="2" customWidth="1"/>
    <col min="12252" max="12252" width="1.85546875" style="2" customWidth="1"/>
    <col min="12253" max="12498" width="11.42578125" style="2"/>
    <col min="12499" max="12499" width="2" style="2" customWidth="1"/>
    <col min="12500" max="12500" width="11.7109375" style="2" customWidth="1"/>
    <col min="12501" max="12501" width="24.7109375" style="2" customWidth="1"/>
    <col min="12502" max="12502" width="15.5703125" style="2" customWidth="1"/>
    <col min="12503" max="12503" width="35.85546875" style="2" customWidth="1"/>
    <col min="12504" max="12504" width="8.140625" style="2" customWidth="1"/>
    <col min="12505" max="12505" width="23.140625" style="2" customWidth="1"/>
    <col min="12506" max="12506" width="17.140625" style="2" customWidth="1"/>
    <col min="12507" max="12507" width="25.7109375" style="2" customWidth="1"/>
    <col min="12508" max="12508" width="1.85546875" style="2" customWidth="1"/>
    <col min="12509" max="12754" width="11.42578125" style="2"/>
    <col min="12755" max="12755" width="2" style="2" customWidth="1"/>
    <col min="12756" max="12756" width="11.7109375" style="2" customWidth="1"/>
    <col min="12757" max="12757" width="24.7109375" style="2" customWidth="1"/>
    <col min="12758" max="12758" width="15.5703125" style="2" customWidth="1"/>
    <col min="12759" max="12759" width="35.85546875" style="2" customWidth="1"/>
    <col min="12760" max="12760" width="8.140625" style="2" customWidth="1"/>
    <col min="12761" max="12761" width="23.140625" style="2" customWidth="1"/>
    <col min="12762" max="12762" width="17.140625" style="2" customWidth="1"/>
    <col min="12763" max="12763" width="25.7109375" style="2" customWidth="1"/>
    <col min="12764" max="12764" width="1.85546875" style="2" customWidth="1"/>
    <col min="12765" max="13010" width="11.42578125" style="2"/>
    <col min="13011" max="13011" width="2" style="2" customWidth="1"/>
    <col min="13012" max="13012" width="11.7109375" style="2" customWidth="1"/>
    <col min="13013" max="13013" width="24.7109375" style="2" customWidth="1"/>
    <col min="13014" max="13014" width="15.5703125" style="2" customWidth="1"/>
    <col min="13015" max="13015" width="35.85546875" style="2" customWidth="1"/>
    <col min="13016" max="13016" width="8.140625" style="2" customWidth="1"/>
    <col min="13017" max="13017" width="23.140625" style="2" customWidth="1"/>
    <col min="13018" max="13018" width="17.140625" style="2" customWidth="1"/>
    <col min="13019" max="13019" width="25.7109375" style="2" customWidth="1"/>
    <col min="13020" max="13020" width="1.85546875" style="2" customWidth="1"/>
    <col min="13021" max="13266" width="11.42578125" style="2"/>
    <col min="13267" max="13267" width="2" style="2" customWidth="1"/>
    <col min="13268" max="13268" width="11.7109375" style="2" customWidth="1"/>
    <col min="13269" max="13269" width="24.7109375" style="2" customWidth="1"/>
    <col min="13270" max="13270" width="15.5703125" style="2" customWidth="1"/>
    <col min="13271" max="13271" width="35.85546875" style="2" customWidth="1"/>
    <col min="13272" max="13272" width="8.140625" style="2" customWidth="1"/>
    <col min="13273" max="13273" width="23.140625" style="2" customWidth="1"/>
    <col min="13274" max="13274" width="17.140625" style="2" customWidth="1"/>
    <col min="13275" max="13275" width="25.7109375" style="2" customWidth="1"/>
    <col min="13276" max="13276" width="1.85546875" style="2" customWidth="1"/>
    <col min="13277" max="13522" width="11.42578125" style="2"/>
    <col min="13523" max="13523" width="2" style="2" customWidth="1"/>
    <col min="13524" max="13524" width="11.7109375" style="2" customWidth="1"/>
    <col min="13525" max="13525" width="24.7109375" style="2" customWidth="1"/>
    <col min="13526" max="13526" width="15.5703125" style="2" customWidth="1"/>
    <col min="13527" max="13527" width="35.85546875" style="2" customWidth="1"/>
    <col min="13528" max="13528" width="8.140625" style="2" customWidth="1"/>
    <col min="13529" max="13529" width="23.140625" style="2" customWidth="1"/>
    <col min="13530" max="13530" width="17.140625" style="2" customWidth="1"/>
    <col min="13531" max="13531" width="25.7109375" style="2" customWidth="1"/>
    <col min="13532" max="13532" width="1.85546875" style="2" customWidth="1"/>
    <col min="13533" max="13778" width="11.42578125" style="2"/>
    <col min="13779" max="13779" width="2" style="2" customWidth="1"/>
    <col min="13780" max="13780" width="11.7109375" style="2" customWidth="1"/>
    <col min="13781" max="13781" width="24.7109375" style="2" customWidth="1"/>
    <col min="13782" max="13782" width="15.5703125" style="2" customWidth="1"/>
    <col min="13783" max="13783" width="35.85546875" style="2" customWidth="1"/>
    <col min="13784" max="13784" width="8.140625" style="2" customWidth="1"/>
    <col min="13785" max="13785" width="23.140625" style="2" customWidth="1"/>
    <col min="13786" max="13786" width="17.140625" style="2" customWidth="1"/>
    <col min="13787" max="13787" width="25.7109375" style="2" customWidth="1"/>
    <col min="13788" max="13788" width="1.85546875" style="2" customWidth="1"/>
    <col min="13789" max="14034" width="11.42578125" style="2"/>
    <col min="14035" max="14035" width="2" style="2" customWidth="1"/>
    <col min="14036" max="14036" width="11.7109375" style="2" customWidth="1"/>
    <col min="14037" max="14037" width="24.7109375" style="2" customWidth="1"/>
    <col min="14038" max="14038" width="15.5703125" style="2" customWidth="1"/>
    <col min="14039" max="14039" width="35.85546875" style="2" customWidth="1"/>
    <col min="14040" max="14040" width="8.140625" style="2" customWidth="1"/>
    <col min="14041" max="14041" width="23.140625" style="2" customWidth="1"/>
    <col min="14042" max="14042" width="17.140625" style="2" customWidth="1"/>
    <col min="14043" max="14043" width="25.7109375" style="2" customWidth="1"/>
    <col min="14044" max="14044" width="1.85546875" style="2" customWidth="1"/>
    <col min="14045" max="14290" width="11.42578125" style="2"/>
    <col min="14291" max="14291" width="2" style="2" customWidth="1"/>
    <col min="14292" max="14292" width="11.7109375" style="2" customWidth="1"/>
    <col min="14293" max="14293" width="24.7109375" style="2" customWidth="1"/>
    <col min="14294" max="14294" width="15.5703125" style="2" customWidth="1"/>
    <col min="14295" max="14295" width="35.85546875" style="2" customWidth="1"/>
    <col min="14296" max="14296" width="8.140625" style="2" customWidth="1"/>
    <col min="14297" max="14297" width="23.140625" style="2" customWidth="1"/>
    <col min="14298" max="14298" width="17.140625" style="2" customWidth="1"/>
    <col min="14299" max="14299" width="25.7109375" style="2" customWidth="1"/>
    <col min="14300" max="14300" width="1.85546875" style="2" customWidth="1"/>
    <col min="14301" max="14546" width="11.42578125" style="2"/>
    <col min="14547" max="14547" width="2" style="2" customWidth="1"/>
    <col min="14548" max="14548" width="11.7109375" style="2" customWidth="1"/>
    <col min="14549" max="14549" width="24.7109375" style="2" customWidth="1"/>
    <col min="14550" max="14550" width="15.5703125" style="2" customWidth="1"/>
    <col min="14551" max="14551" width="35.85546875" style="2" customWidth="1"/>
    <col min="14552" max="14552" width="8.140625" style="2" customWidth="1"/>
    <col min="14553" max="14553" width="23.140625" style="2" customWidth="1"/>
    <col min="14554" max="14554" width="17.140625" style="2" customWidth="1"/>
    <col min="14555" max="14555" width="25.7109375" style="2" customWidth="1"/>
    <col min="14556" max="14556" width="1.85546875" style="2" customWidth="1"/>
    <col min="14557" max="14802" width="11.42578125" style="2"/>
    <col min="14803" max="14803" width="2" style="2" customWidth="1"/>
    <col min="14804" max="14804" width="11.7109375" style="2" customWidth="1"/>
    <col min="14805" max="14805" width="24.7109375" style="2" customWidth="1"/>
    <col min="14806" max="14806" width="15.5703125" style="2" customWidth="1"/>
    <col min="14807" max="14807" width="35.85546875" style="2" customWidth="1"/>
    <col min="14808" max="14808" width="8.140625" style="2" customWidth="1"/>
    <col min="14809" max="14809" width="23.140625" style="2" customWidth="1"/>
    <col min="14810" max="14810" width="17.140625" style="2" customWidth="1"/>
    <col min="14811" max="14811" width="25.7109375" style="2" customWidth="1"/>
    <col min="14812" max="14812" width="1.85546875" style="2" customWidth="1"/>
    <col min="14813" max="15058" width="11.42578125" style="2"/>
    <col min="15059" max="15059" width="2" style="2" customWidth="1"/>
    <col min="15060" max="15060" width="11.7109375" style="2" customWidth="1"/>
    <col min="15061" max="15061" width="24.7109375" style="2" customWidth="1"/>
    <col min="15062" max="15062" width="15.5703125" style="2" customWidth="1"/>
    <col min="15063" max="15063" width="35.85546875" style="2" customWidth="1"/>
    <col min="15064" max="15064" width="8.140625" style="2" customWidth="1"/>
    <col min="15065" max="15065" width="23.140625" style="2" customWidth="1"/>
    <col min="15066" max="15066" width="17.140625" style="2" customWidth="1"/>
    <col min="15067" max="15067" width="25.7109375" style="2" customWidth="1"/>
    <col min="15068" max="15068" width="1.85546875" style="2" customWidth="1"/>
    <col min="15069" max="15314" width="11.42578125" style="2"/>
    <col min="15315" max="15315" width="2" style="2" customWidth="1"/>
    <col min="15316" max="15316" width="11.7109375" style="2" customWidth="1"/>
    <col min="15317" max="15317" width="24.7109375" style="2" customWidth="1"/>
    <col min="15318" max="15318" width="15.5703125" style="2" customWidth="1"/>
    <col min="15319" max="15319" width="35.85546875" style="2" customWidth="1"/>
    <col min="15320" max="15320" width="8.140625" style="2" customWidth="1"/>
    <col min="15321" max="15321" width="23.140625" style="2" customWidth="1"/>
    <col min="15322" max="15322" width="17.140625" style="2" customWidth="1"/>
    <col min="15323" max="15323" width="25.7109375" style="2" customWidth="1"/>
    <col min="15324" max="15324" width="1.85546875" style="2" customWidth="1"/>
    <col min="15325" max="15570" width="11.42578125" style="2"/>
    <col min="15571" max="15571" width="2" style="2" customWidth="1"/>
    <col min="15572" max="15572" width="11.7109375" style="2" customWidth="1"/>
    <col min="15573" max="15573" width="24.7109375" style="2" customWidth="1"/>
    <col min="15574" max="15574" width="15.5703125" style="2" customWidth="1"/>
    <col min="15575" max="15575" width="35.85546875" style="2" customWidth="1"/>
    <col min="15576" max="15576" width="8.140625" style="2" customWidth="1"/>
    <col min="15577" max="15577" width="23.140625" style="2" customWidth="1"/>
    <col min="15578" max="15578" width="17.140625" style="2" customWidth="1"/>
    <col min="15579" max="15579" width="25.7109375" style="2" customWidth="1"/>
    <col min="15580" max="15580" width="1.85546875" style="2" customWidth="1"/>
    <col min="15581" max="15826" width="11.42578125" style="2"/>
    <col min="15827" max="15827" width="2" style="2" customWidth="1"/>
    <col min="15828" max="15828" width="11.7109375" style="2" customWidth="1"/>
    <col min="15829" max="15829" width="24.7109375" style="2" customWidth="1"/>
    <col min="15830" max="15830" width="15.5703125" style="2" customWidth="1"/>
    <col min="15831" max="15831" width="35.85546875" style="2" customWidth="1"/>
    <col min="15832" max="15832" width="8.140625" style="2" customWidth="1"/>
    <col min="15833" max="15833" width="23.140625" style="2" customWidth="1"/>
    <col min="15834" max="15834" width="17.140625" style="2" customWidth="1"/>
    <col min="15835" max="15835" width="25.7109375" style="2" customWidth="1"/>
    <col min="15836" max="15836" width="1.85546875" style="2" customWidth="1"/>
    <col min="15837" max="16082" width="11.42578125" style="2"/>
    <col min="16083" max="16083" width="2" style="2" customWidth="1"/>
    <col min="16084" max="16084" width="11.7109375" style="2" customWidth="1"/>
    <col min="16085" max="16085" width="24.7109375" style="2" customWidth="1"/>
    <col min="16086" max="16086" width="15.5703125" style="2" customWidth="1"/>
    <col min="16087" max="16087" width="35.85546875" style="2" customWidth="1"/>
    <col min="16088" max="16088" width="8.140625" style="2" customWidth="1"/>
    <col min="16089" max="16089" width="23.140625" style="2" customWidth="1"/>
    <col min="16090" max="16090" width="17.140625" style="2" customWidth="1"/>
    <col min="16091" max="16091" width="25.7109375" style="2" customWidth="1"/>
    <col min="16092" max="16092" width="1.85546875" style="2" customWidth="1"/>
    <col min="16093" max="16380" width="11.42578125" style="2"/>
    <col min="16381" max="16384" width="11.42578125" style="2" customWidth="1"/>
  </cols>
  <sheetData>
    <row r="1" spans="2:7" customFormat="1" ht="15" x14ac:dyDescent="0.25"/>
    <row r="2" spans="2:7" customFormat="1" ht="15" x14ac:dyDescent="0.25"/>
    <row r="3" spans="2:7" customFormat="1" ht="15" x14ac:dyDescent="0.25"/>
    <row r="4" spans="2:7" customFormat="1" ht="15" x14ac:dyDescent="0.25"/>
    <row r="5" spans="2:7" customFormat="1" ht="15" x14ac:dyDescent="0.25"/>
    <row r="6" spans="2:7" customFormat="1" ht="15" x14ac:dyDescent="0.25"/>
    <row r="7" spans="2:7" customFormat="1" ht="15" x14ac:dyDescent="0.25"/>
    <row r="8" spans="2:7" customFormat="1" ht="15" x14ac:dyDescent="0.25"/>
    <row r="9" spans="2:7" customFormat="1" ht="17.25" x14ac:dyDescent="0.35">
      <c r="B9" s="195" t="s">
        <v>218</v>
      </c>
      <c r="C9" s="195"/>
      <c r="D9" s="195"/>
      <c r="E9" s="195"/>
      <c r="F9" s="195"/>
      <c r="G9" s="195"/>
    </row>
    <row r="10" spans="2:7" customFormat="1" ht="17.25" x14ac:dyDescent="0.35">
      <c r="B10" s="195" t="s">
        <v>0</v>
      </c>
      <c r="C10" s="195"/>
      <c r="D10" s="195"/>
      <c r="E10" s="195"/>
      <c r="F10" s="195"/>
      <c r="G10" s="195"/>
    </row>
    <row r="11" spans="2:7" customFormat="1" ht="17.25" x14ac:dyDescent="0.35">
      <c r="B11" s="195" t="s">
        <v>204</v>
      </c>
      <c r="C11" s="195"/>
      <c r="D11" s="195"/>
      <c r="E11" s="195"/>
      <c r="F11" s="195"/>
      <c r="G11" s="195"/>
    </row>
    <row r="12" spans="2:7" customFormat="1" ht="17.25" x14ac:dyDescent="0.35">
      <c r="B12" s="195" t="s">
        <v>309</v>
      </c>
      <c r="C12" s="195"/>
      <c r="D12" s="195"/>
      <c r="E12" s="195"/>
      <c r="F12" s="195"/>
      <c r="G12" s="195"/>
    </row>
    <row r="13" spans="2:7" ht="17.25" x14ac:dyDescent="0.35">
      <c r="B13" s="27"/>
      <c r="C13" s="27"/>
      <c r="D13" s="27"/>
      <c r="E13" s="27"/>
      <c r="F13" s="27"/>
      <c r="G13" s="27"/>
    </row>
    <row r="14" spans="2:7" ht="17.25" thickBot="1" x14ac:dyDescent="0.35"/>
    <row r="15" spans="2:7" ht="18" thickBot="1" x14ac:dyDescent="0.4">
      <c r="B15" s="28" t="s">
        <v>2</v>
      </c>
      <c r="C15" s="29" t="s">
        <v>196</v>
      </c>
      <c r="D15" s="30" t="s">
        <v>197</v>
      </c>
      <c r="E15" s="30" t="s">
        <v>1</v>
      </c>
      <c r="F15" s="31" t="s">
        <v>198</v>
      </c>
      <c r="G15" s="32" t="s">
        <v>199</v>
      </c>
    </row>
    <row r="16" spans="2:7" ht="34.5" customHeight="1" x14ac:dyDescent="0.3">
      <c r="B16" s="134" t="s">
        <v>5</v>
      </c>
      <c r="C16" s="135">
        <v>41298</v>
      </c>
      <c r="D16" s="136" t="s">
        <v>3</v>
      </c>
      <c r="E16" s="137" t="s">
        <v>4</v>
      </c>
      <c r="F16" s="62">
        <v>54885.4</v>
      </c>
      <c r="G16" s="138"/>
    </row>
    <row r="17" spans="2:7" ht="34.5" customHeight="1" x14ac:dyDescent="0.3">
      <c r="B17" s="139" t="s">
        <v>8</v>
      </c>
      <c r="C17" s="140">
        <v>41410</v>
      </c>
      <c r="D17" s="141" t="s">
        <v>6</v>
      </c>
      <c r="E17" s="142" t="s">
        <v>7</v>
      </c>
      <c r="F17" s="63">
        <v>453295.58</v>
      </c>
      <c r="G17" s="143"/>
    </row>
    <row r="18" spans="2:7" ht="34.5" customHeight="1" x14ac:dyDescent="0.3">
      <c r="B18" s="144" t="s">
        <v>10</v>
      </c>
      <c r="C18" s="145">
        <v>41484</v>
      </c>
      <c r="D18" s="146" t="s">
        <v>9</v>
      </c>
      <c r="E18" s="147" t="s">
        <v>4</v>
      </c>
      <c r="F18" s="33">
        <v>582796.1</v>
      </c>
      <c r="G18" s="143"/>
    </row>
    <row r="19" spans="2:7" ht="34.5" customHeight="1" x14ac:dyDescent="0.3">
      <c r="B19" s="144" t="s">
        <v>12</v>
      </c>
      <c r="C19" s="148">
        <v>41548</v>
      </c>
      <c r="D19" s="146" t="s">
        <v>11</v>
      </c>
      <c r="E19" s="147" t="s">
        <v>4</v>
      </c>
      <c r="F19" s="34">
        <v>130508</v>
      </c>
      <c r="G19" s="143"/>
    </row>
    <row r="20" spans="2:7" ht="34.5" customHeight="1" x14ac:dyDescent="0.3">
      <c r="B20" s="144" t="s">
        <v>14</v>
      </c>
      <c r="C20" s="145">
        <v>41576</v>
      </c>
      <c r="D20" s="146" t="s">
        <v>13</v>
      </c>
      <c r="E20" s="147" t="s">
        <v>4</v>
      </c>
      <c r="F20" s="34">
        <v>175973.4</v>
      </c>
      <c r="G20" s="143"/>
    </row>
    <row r="21" spans="2:7" ht="34.5" customHeight="1" x14ac:dyDescent="0.3">
      <c r="B21" s="144" t="s">
        <v>17</v>
      </c>
      <c r="C21" s="145">
        <v>41729</v>
      </c>
      <c r="D21" s="146" t="s">
        <v>15</v>
      </c>
      <c r="E21" s="147" t="s">
        <v>16</v>
      </c>
      <c r="F21" s="33">
        <v>113073.5</v>
      </c>
      <c r="G21" s="143"/>
    </row>
    <row r="22" spans="2:7" ht="34.5" customHeight="1" x14ac:dyDescent="0.3">
      <c r="B22" s="144" t="s">
        <v>19</v>
      </c>
      <c r="C22" s="145">
        <v>41976</v>
      </c>
      <c r="D22" s="146" t="s">
        <v>18</v>
      </c>
      <c r="E22" s="147" t="s">
        <v>4</v>
      </c>
      <c r="F22" s="34">
        <v>10856</v>
      </c>
      <c r="G22" s="143"/>
    </row>
    <row r="23" spans="2:7" ht="34.5" customHeight="1" x14ac:dyDescent="0.3">
      <c r="B23" s="144" t="s">
        <v>22</v>
      </c>
      <c r="C23" s="145">
        <v>42037</v>
      </c>
      <c r="D23" s="147" t="s">
        <v>20</v>
      </c>
      <c r="E23" s="147" t="s">
        <v>21</v>
      </c>
      <c r="F23" s="33">
        <v>476468.9</v>
      </c>
      <c r="G23" s="143"/>
    </row>
    <row r="24" spans="2:7" ht="34.5" customHeight="1" x14ac:dyDescent="0.3">
      <c r="B24" s="144" t="s">
        <v>24</v>
      </c>
      <c r="C24" s="145">
        <v>42125</v>
      </c>
      <c r="D24" s="146" t="s">
        <v>23</v>
      </c>
      <c r="E24" s="147" t="s">
        <v>4</v>
      </c>
      <c r="F24" s="33">
        <v>595720.64</v>
      </c>
      <c r="G24" s="143"/>
    </row>
    <row r="25" spans="2:7" ht="34.5" customHeight="1" x14ac:dyDescent="0.3">
      <c r="B25" s="144" t="s">
        <v>26</v>
      </c>
      <c r="C25" s="148">
        <v>42208</v>
      </c>
      <c r="D25" s="146" t="s">
        <v>25</v>
      </c>
      <c r="E25" s="147" t="s">
        <v>4</v>
      </c>
      <c r="F25" s="34">
        <v>593000</v>
      </c>
      <c r="G25" s="143"/>
    </row>
    <row r="26" spans="2:7" ht="34.5" customHeight="1" x14ac:dyDescent="0.3">
      <c r="B26" s="144" t="s">
        <v>28</v>
      </c>
      <c r="C26" s="145">
        <v>42248</v>
      </c>
      <c r="D26" s="146" t="s">
        <v>27</v>
      </c>
      <c r="E26" s="147" t="s">
        <v>4</v>
      </c>
      <c r="F26" s="33">
        <v>269394.2</v>
      </c>
      <c r="G26" s="143"/>
    </row>
    <row r="27" spans="2:7" ht="34.5" customHeight="1" x14ac:dyDescent="0.3">
      <c r="B27" s="144" t="s">
        <v>31</v>
      </c>
      <c r="C27" s="145">
        <v>42338</v>
      </c>
      <c r="D27" s="146" t="s">
        <v>29</v>
      </c>
      <c r="E27" s="147" t="s">
        <v>30</v>
      </c>
      <c r="F27" s="35">
        <v>2242000</v>
      </c>
      <c r="G27" s="143"/>
    </row>
    <row r="28" spans="2:7" ht="34.5" customHeight="1" x14ac:dyDescent="0.3">
      <c r="B28" s="144" t="s">
        <v>33</v>
      </c>
      <c r="C28" s="149">
        <v>42353</v>
      </c>
      <c r="D28" s="146" t="s">
        <v>32</v>
      </c>
      <c r="E28" s="142" t="s">
        <v>4</v>
      </c>
      <c r="F28" s="36">
        <v>137352</v>
      </c>
      <c r="G28" s="143"/>
    </row>
    <row r="29" spans="2:7" ht="34.5" customHeight="1" x14ac:dyDescent="0.3">
      <c r="B29" s="144" t="s">
        <v>34</v>
      </c>
      <c r="C29" s="149">
        <v>42356</v>
      </c>
      <c r="D29" s="146" t="s">
        <v>32</v>
      </c>
      <c r="E29" s="142" t="s">
        <v>4</v>
      </c>
      <c r="F29" s="36">
        <v>104430</v>
      </c>
      <c r="G29" s="143"/>
    </row>
    <row r="30" spans="2:7" ht="34.5" customHeight="1" x14ac:dyDescent="0.3">
      <c r="B30" s="144" t="s">
        <v>35</v>
      </c>
      <c r="C30" s="149">
        <v>42360</v>
      </c>
      <c r="D30" s="146" t="s">
        <v>32</v>
      </c>
      <c r="E30" s="142" t="s">
        <v>4</v>
      </c>
      <c r="F30" s="36">
        <v>53996.800000000003</v>
      </c>
      <c r="G30" s="143"/>
    </row>
    <row r="31" spans="2:7" ht="34.5" customHeight="1" x14ac:dyDescent="0.3">
      <c r="B31" s="144" t="s">
        <v>36</v>
      </c>
      <c r="C31" s="149">
        <v>42360</v>
      </c>
      <c r="D31" s="146" t="s">
        <v>32</v>
      </c>
      <c r="E31" s="142" t="s">
        <v>4</v>
      </c>
      <c r="F31" s="36">
        <v>73301.600000000006</v>
      </c>
      <c r="G31" s="143"/>
    </row>
    <row r="32" spans="2:7" ht="34.5" customHeight="1" x14ac:dyDescent="0.3">
      <c r="B32" s="144" t="s">
        <v>37</v>
      </c>
      <c r="C32" s="149">
        <v>42366</v>
      </c>
      <c r="D32" s="146" t="s">
        <v>32</v>
      </c>
      <c r="E32" s="142" t="s">
        <v>4</v>
      </c>
      <c r="F32" s="36">
        <v>8572.7000000000007</v>
      </c>
      <c r="G32" s="143"/>
    </row>
    <row r="33" spans="2:7" ht="34.5" customHeight="1" x14ac:dyDescent="0.3">
      <c r="B33" s="144" t="s">
        <v>41</v>
      </c>
      <c r="C33" s="145">
        <v>42368</v>
      </c>
      <c r="D33" s="147" t="s">
        <v>40</v>
      </c>
      <c r="E33" s="142" t="s">
        <v>4</v>
      </c>
      <c r="F33" s="36">
        <v>87497</v>
      </c>
      <c r="G33" s="143"/>
    </row>
    <row r="34" spans="2:7" ht="34.5" customHeight="1" x14ac:dyDescent="0.3">
      <c r="B34" s="144" t="s">
        <v>38</v>
      </c>
      <c r="C34" s="149">
        <v>42368</v>
      </c>
      <c r="D34" s="146" t="s">
        <v>32</v>
      </c>
      <c r="E34" s="142" t="s">
        <v>4</v>
      </c>
      <c r="F34" s="36">
        <v>18325.400000000001</v>
      </c>
      <c r="G34" s="143"/>
    </row>
    <row r="35" spans="2:7" ht="34.5" customHeight="1" x14ac:dyDescent="0.3">
      <c r="B35" s="144" t="s">
        <v>39</v>
      </c>
      <c r="C35" s="149">
        <v>42368</v>
      </c>
      <c r="D35" s="146" t="s">
        <v>32</v>
      </c>
      <c r="E35" s="142" t="s">
        <v>4</v>
      </c>
      <c r="F35" s="36">
        <v>7198</v>
      </c>
      <c r="G35" s="143"/>
    </row>
    <row r="36" spans="2:7" ht="34.5" customHeight="1" x14ac:dyDescent="0.3">
      <c r="B36" s="144" t="s">
        <v>44</v>
      </c>
      <c r="C36" s="148">
        <v>42401</v>
      </c>
      <c r="D36" s="146" t="s">
        <v>42</v>
      </c>
      <c r="E36" s="142" t="s">
        <v>43</v>
      </c>
      <c r="F36" s="36">
        <v>25000</v>
      </c>
      <c r="G36" s="143"/>
    </row>
    <row r="37" spans="2:7" ht="34.5" customHeight="1" x14ac:dyDescent="0.3">
      <c r="B37" s="144" t="s">
        <v>50</v>
      </c>
      <c r="C37" s="148">
        <v>42409</v>
      </c>
      <c r="D37" s="146" t="s">
        <v>42</v>
      </c>
      <c r="E37" s="147" t="s">
        <v>43</v>
      </c>
      <c r="F37" s="36">
        <v>25000</v>
      </c>
      <c r="G37" s="143"/>
    </row>
    <row r="38" spans="2:7" ht="34.5" customHeight="1" x14ac:dyDescent="0.3">
      <c r="B38" s="144" t="s">
        <v>46</v>
      </c>
      <c r="C38" s="148">
        <v>42409</v>
      </c>
      <c r="D38" s="146" t="s">
        <v>45</v>
      </c>
      <c r="E38" s="147" t="s">
        <v>4</v>
      </c>
      <c r="F38" s="37">
        <v>440871.6</v>
      </c>
      <c r="G38" s="143"/>
    </row>
    <row r="39" spans="2:7" ht="34.5" customHeight="1" x14ac:dyDescent="0.3">
      <c r="B39" s="144" t="s">
        <v>47</v>
      </c>
      <c r="C39" s="148">
        <v>42409</v>
      </c>
      <c r="D39" s="146" t="s">
        <v>45</v>
      </c>
      <c r="E39" s="147" t="s">
        <v>4</v>
      </c>
      <c r="F39" s="37">
        <v>1580049.5</v>
      </c>
      <c r="G39" s="143"/>
    </row>
    <row r="40" spans="2:7" ht="34.5" customHeight="1" x14ac:dyDescent="0.3">
      <c r="B40" s="144" t="s">
        <v>5</v>
      </c>
      <c r="C40" s="148">
        <v>42409</v>
      </c>
      <c r="D40" s="146" t="s">
        <v>45</v>
      </c>
      <c r="E40" s="147" t="s">
        <v>4</v>
      </c>
      <c r="F40" s="37">
        <v>879713.6</v>
      </c>
      <c r="G40" s="143"/>
    </row>
    <row r="41" spans="2:7" ht="34.5" customHeight="1" x14ac:dyDescent="0.3">
      <c r="B41" s="144" t="s">
        <v>48</v>
      </c>
      <c r="C41" s="148">
        <v>42409</v>
      </c>
      <c r="D41" s="146" t="s">
        <v>45</v>
      </c>
      <c r="E41" s="147" t="s">
        <v>4</v>
      </c>
      <c r="F41" s="37">
        <v>355770</v>
      </c>
      <c r="G41" s="143"/>
    </row>
    <row r="42" spans="2:7" ht="34.5" customHeight="1" x14ac:dyDescent="0.3">
      <c r="B42" s="144" t="s">
        <v>49</v>
      </c>
      <c r="C42" s="148">
        <v>42409</v>
      </c>
      <c r="D42" s="146" t="s">
        <v>45</v>
      </c>
      <c r="E42" s="147" t="s">
        <v>4</v>
      </c>
      <c r="F42" s="37">
        <v>323054.5</v>
      </c>
      <c r="G42" s="143"/>
    </row>
    <row r="43" spans="2:7" ht="34.5" customHeight="1" x14ac:dyDescent="0.3">
      <c r="B43" s="144" t="s">
        <v>52</v>
      </c>
      <c r="C43" s="148">
        <v>42410</v>
      </c>
      <c r="D43" s="146" t="s">
        <v>51</v>
      </c>
      <c r="E43" s="147" t="s">
        <v>4</v>
      </c>
      <c r="F43" s="36">
        <v>650850.30000000005</v>
      </c>
      <c r="G43" s="143"/>
    </row>
    <row r="44" spans="2:7" ht="34.5" customHeight="1" x14ac:dyDescent="0.3">
      <c r="B44" s="144" t="s">
        <v>53</v>
      </c>
      <c r="C44" s="148">
        <v>42426</v>
      </c>
      <c r="D44" s="146" t="s">
        <v>45</v>
      </c>
      <c r="E44" s="147" t="s">
        <v>4</v>
      </c>
      <c r="F44" s="37">
        <v>134668.68</v>
      </c>
      <c r="G44" s="143"/>
    </row>
    <row r="45" spans="2:7" ht="34.5" customHeight="1" x14ac:dyDescent="0.3">
      <c r="B45" s="144" t="s">
        <v>54</v>
      </c>
      <c r="C45" s="145">
        <v>42429</v>
      </c>
      <c r="D45" s="147" t="s">
        <v>40</v>
      </c>
      <c r="E45" s="147" t="s">
        <v>4</v>
      </c>
      <c r="F45" s="34">
        <v>69797</v>
      </c>
      <c r="G45" s="143"/>
    </row>
    <row r="46" spans="2:7" ht="34.5" customHeight="1" x14ac:dyDescent="0.3">
      <c r="B46" s="38" t="s">
        <v>56</v>
      </c>
      <c r="C46" s="145">
        <v>42432</v>
      </c>
      <c r="D46" s="146" t="s">
        <v>55</v>
      </c>
      <c r="E46" s="147" t="s">
        <v>4</v>
      </c>
      <c r="F46" s="35">
        <v>1127136</v>
      </c>
      <c r="G46" s="143"/>
    </row>
    <row r="47" spans="2:7" ht="34.5" customHeight="1" x14ac:dyDescent="0.3">
      <c r="B47" s="144" t="s">
        <v>57</v>
      </c>
      <c r="C47" s="148">
        <v>42433</v>
      </c>
      <c r="D47" s="146" t="s">
        <v>45</v>
      </c>
      <c r="E47" s="147" t="s">
        <v>4</v>
      </c>
      <c r="F47" s="37">
        <v>547520</v>
      </c>
      <c r="G47" s="143"/>
    </row>
    <row r="48" spans="2:7" ht="34.5" customHeight="1" x14ac:dyDescent="0.3">
      <c r="B48" s="144" t="s">
        <v>58</v>
      </c>
      <c r="C48" s="148">
        <v>42438</v>
      </c>
      <c r="D48" s="146" t="s">
        <v>45</v>
      </c>
      <c r="E48" s="147" t="s">
        <v>4</v>
      </c>
      <c r="F48" s="37">
        <v>557506.93000000005</v>
      </c>
      <c r="G48" s="143"/>
    </row>
    <row r="49" spans="2:7" ht="34.5" customHeight="1" x14ac:dyDescent="0.3">
      <c r="B49" s="144" t="s">
        <v>59</v>
      </c>
      <c r="C49" s="148">
        <v>42438</v>
      </c>
      <c r="D49" s="146" t="s">
        <v>45</v>
      </c>
      <c r="E49" s="147" t="s">
        <v>4</v>
      </c>
      <c r="F49" s="37">
        <v>609880.05000000005</v>
      </c>
      <c r="G49" s="143"/>
    </row>
    <row r="50" spans="2:7" ht="34.5" customHeight="1" x14ac:dyDescent="0.3">
      <c r="B50" s="144" t="s">
        <v>60</v>
      </c>
      <c r="C50" s="148">
        <v>42438</v>
      </c>
      <c r="D50" s="146" t="s">
        <v>45</v>
      </c>
      <c r="E50" s="147" t="s">
        <v>4</v>
      </c>
      <c r="F50" s="37">
        <v>674665</v>
      </c>
      <c r="G50" s="143"/>
    </row>
    <row r="51" spans="2:7" ht="34.5" customHeight="1" x14ac:dyDescent="0.3">
      <c r="B51" s="144" t="s">
        <v>61</v>
      </c>
      <c r="C51" s="148">
        <v>42438</v>
      </c>
      <c r="D51" s="146" t="s">
        <v>45</v>
      </c>
      <c r="E51" s="147" t="s">
        <v>4</v>
      </c>
      <c r="F51" s="37">
        <v>258502.6</v>
      </c>
      <c r="G51" s="143"/>
    </row>
    <row r="52" spans="2:7" ht="30" customHeight="1" x14ac:dyDescent="0.3">
      <c r="B52" s="144" t="s">
        <v>62</v>
      </c>
      <c r="C52" s="148">
        <v>42447</v>
      </c>
      <c r="D52" s="146" t="s">
        <v>45</v>
      </c>
      <c r="E52" s="147" t="s">
        <v>4</v>
      </c>
      <c r="F52" s="37">
        <v>169920</v>
      </c>
      <c r="G52" s="143"/>
    </row>
    <row r="53" spans="2:7" ht="30" customHeight="1" x14ac:dyDescent="0.3">
      <c r="B53" s="144" t="s">
        <v>63</v>
      </c>
      <c r="C53" s="148">
        <v>42447</v>
      </c>
      <c r="D53" s="146" t="s">
        <v>45</v>
      </c>
      <c r="E53" s="147" t="s">
        <v>4</v>
      </c>
      <c r="F53" s="37">
        <v>477900</v>
      </c>
      <c r="G53" s="143"/>
    </row>
    <row r="54" spans="2:7" ht="30" customHeight="1" x14ac:dyDescent="0.3">
      <c r="B54" s="144" t="s">
        <v>64</v>
      </c>
      <c r="C54" s="148">
        <v>42447</v>
      </c>
      <c r="D54" s="146" t="s">
        <v>45</v>
      </c>
      <c r="E54" s="147" t="s">
        <v>4</v>
      </c>
      <c r="F54" s="37">
        <v>226206</v>
      </c>
      <c r="G54" s="143"/>
    </row>
    <row r="55" spans="2:7" ht="30" customHeight="1" x14ac:dyDescent="0.3">
      <c r="B55" s="144" t="s">
        <v>65</v>
      </c>
      <c r="C55" s="148">
        <v>42447</v>
      </c>
      <c r="D55" s="146" t="s">
        <v>45</v>
      </c>
      <c r="E55" s="147" t="s">
        <v>4</v>
      </c>
      <c r="F55" s="37">
        <v>854314.10100000002</v>
      </c>
      <c r="G55" s="143"/>
    </row>
    <row r="56" spans="2:7" ht="30" customHeight="1" x14ac:dyDescent="0.3">
      <c r="B56" s="144" t="s">
        <v>66</v>
      </c>
      <c r="C56" s="148">
        <v>42447</v>
      </c>
      <c r="D56" s="146" t="s">
        <v>45</v>
      </c>
      <c r="E56" s="147" t="s">
        <v>4</v>
      </c>
      <c r="F56" s="37">
        <v>571592</v>
      </c>
      <c r="G56" s="143"/>
    </row>
    <row r="57" spans="2:7" ht="30" customHeight="1" x14ac:dyDescent="0.3">
      <c r="B57" s="144" t="s">
        <v>67</v>
      </c>
      <c r="C57" s="148">
        <v>42447</v>
      </c>
      <c r="D57" s="146" t="s">
        <v>45</v>
      </c>
      <c r="E57" s="147" t="s">
        <v>4</v>
      </c>
      <c r="F57" s="37">
        <v>697380</v>
      </c>
      <c r="G57" s="143"/>
    </row>
    <row r="58" spans="2:7" ht="30" customHeight="1" x14ac:dyDescent="0.3">
      <c r="B58" s="144" t="s">
        <v>68</v>
      </c>
      <c r="C58" s="148">
        <v>42464</v>
      </c>
      <c r="D58" s="146" t="s">
        <v>45</v>
      </c>
      <c r="E58" s="147" t="s">
        <v>4</v>
      </c>
      <c r="F58" s="37">
        <v>414640.2</v>
      </c>
      <c r="G58" s="143"/>
    </row>
    <row r="59" spans="2:7" ht="30" customHeight="1" x14ac:dyDescent="0.3">
      <c r="B59" s="144" t="s">
        <v>69</v>
      </c>
      <c r="C59" s="148">
        <v>42474</v>
      </c>
      <c r="D59" s="146" t="s">
        <v>45</v>
      </c>
      <c r="E59" s="147" t="s">
        <v>4</v>
      </c>
      <c r="F59" s="39">
        <v>114679.48</v>
      </c>
      <c r="G59" s="143"/>
    </row>
    <row r="60" spans="2:7" ht="30" customHeight="1" x14ac:dyDescent="0.3">
      <c r="B60" s="144" t="s">
        <v>70</v>
      </c>
      <c r="C60" s="148">
        <v>42490</v>
      </c>
      <c r="D60" s="146" t="s">
        <v>45</v>
      </c>
      <c r="E60" s="147" t="s">
        <v>4</v>
      </c>
      <c r="F60" s="37">
        <v>1017750</v>
      </c>
      <c r="G60" s="143"/>
    </row>
    <row r="61" spans="2:7" ht="30" customHeight="1" x14ac:dyDescent="0.3">
      <c r="B61" s="144" t="s">
        <v>71</v>
      </c>
      <c r="C61" s="148">
        <v>42494</v>
      </c>
      <c r="D61" s="146" t="s">
        <v>45</v>
      </c>
      <c r="E61" s="147" t="s">
        <v>4</v>
      </c>
      <c r="F61" s="37">
        <v>142780</v>
      </c>
      <c r="G61" s="143"/>
    </row>
    <row r="62" spans="2:7" ht="30" customHeight="1" x14ac:dyDescent="0.3">
      <c r="B62" s="144" t="s">
        <v>72</v>
      </c>
      <c r="C62" s="148">
        <v>42494</v>
      </c>
      <c r="D62" s="146" t="s">
        <v>45</v>
      </c>
      <c r="E62" s="147" t="s">
        <v>4</v>
      </c>
      <c r="F62" s="37">
        <v>589882</v>
      </c>
      <c r="G62" s="143"/>
    </row>
    <row r="63" spans="2:7" ht="30" customHeight="1" x14ac:dyDescent="0.3">
      <c r="B63" s="144" t="s">
        <v>73</v>
      </c>
      <c r="C63" s="148">
        <v>42494</v>
      </c>
      <c r="D63" s="146" t="s">
        <v>45</v>
      </c>
      <c r="E63" s="147" t="s">
        <v>4</v>
      </c>
      <c r="F63" s="37">
        <v>589882</v>
      </c>
      <c r="G63" s="143"/>
    </row>
    <row r="64" spans="2:7" ht="30" customHeight="1" x14ac:dyDescent="0.3">
      <c r="B64" s="144" t="s">
        <v>74</v>
      </c>
      <c r="C64" s="148">
        <v>42494</v>
      </c>
      <c r="D64" s="146" t="s">
        <v>45</v>
      </c>
      <c r="E64" s="147" t="s">
        <v>4</v>
      </c>
      <c r="F64" s="37">
        <v>1179764</v>
      </c>
      <c r="G64" s="143"/>
    </row>
    <row r="65" spans="2:7" ht="34.5" customHeight="1" x14ac:dyDescent="0.3">
      <c r="B65" s="144" t="s">
        <v>77</v>
      </c>
      <c r="C65" s="148">
        <v>42557</v>
      </c>
      <c r="D65" s="146" t="s">
        <v>75</v>
      </c>
      <c r="E65" s="147" t="s">
        <v>76</v>
      </c>
      <c r="F65" s="36">
        <v>8711.57</v>
      </c>
      <c r="G65" s="143"/>
    </row>
    <row r="66" spans="2:7" ht="34.5" customHeight="1" x14ac:dyDescent="0.3">
      <c r="B66" s="144" t="s">
        <v>79</v>
      </c>
      <c r="C66" s="148">
        <v>42582</v>
      </c>
      <c r="D66" s="146" t="s">
        <v>78</v>
      </c>
      <c r="E66" s="147" t="s">
        <v>21</v>
      </c>
      <c r="F66" s="34">
        <v>720272</v>
      </c>
      <c r="G66" s="143"/>
    </row>
    <row r="67" spans="2:7" ht="30" customHeight="1" x14ac:dyDescent="0.3">
      <c r="B67" s="144" t="s">
        <v>80</v>
      </c>
      <c r="C67" s="148">
        <v>42585</v>
      </c>
      <c r="D67" s="146" t="s">
        <v>45</v>
      </c>
      <c r="E67" s="147" t="s">
        <v>4</v>
      </c>
      <c r="F67" s="37">
        <v>295000</v>
      </c>
      <c r="G67" s="143"/>
    </row>
    <row r="68" spans="2:7" ht="30" customHeight="1" x14ac:dyDescent="0.3">
      <c r="B68" s="144" t="s">
        <v>81</v>
      </c>
      <c r="C68" s="148">
        <v>42608</v>
      </c>
      <c r="D68" s="146" t="s">
        <v>45</v>
      </c>
      <c r="E68" s="147" t="s">
        <v>4</v>
      </c>
      <c r="F68" s="37">
        <v>141835.98000000001</v>
      </c>
      <c r="G68" s="143"/>
    </row>
    <row r="69" spans="2:7" ht="34.5" customHeight="1" x14ac:dyDescent="0.3">
      <c r="B69" s="144" t="s">
        <v>83</v>
      </c>
      <c r="C69" s="145">
        <v>42633</v>
      </c>
      <c r="D69" s="146" t="s">
        <v>82</v>
      </c>
      <c r="E69" s="147" t="s">
        <v>4</v>
      </c>
      <c r="F69" s="35">
        <v>306800</v>
      </c>
      <c r="G69" s="143"/>
    </row>
    <row r="70" spans="2:7" ht="30" customHeight="1" x14ac:dyDescent="0.3">
      <c r="B70" s="144" t="s">
        <v>84</v>
      </c>
      <c r="C70" s="148">
        <v>42641</v>
      </c>
      <c r="D70" s="146" t="s">
        <v>45</v>
      </c>
      <c r="E70" s="147" t="s">
        <v>4</v>
      </c>
      <c r="F70" s="37">
        <v>76772.44</v>
      </c>
      <c r="G70" s="143"/>
    </row>
    <row r="71" spans="2:7" ht="30" customHeight="1" x14ac:dyDescent="0.3">
      <c r="B71" s="144" t="s">
        <v>85</v>
      </c>
      <c r="C71" s="148">
        <v>42685</v>
      </c>
      <c r="D71" s="146" t="s">
        <v>45</v>
      </c>
      <c r="E71" s="147" t="s">
        <v>4</v>
      </c>
      <c r="F71" s="37">
        <v>1808268.64</v>
      </c>
      <c r="G71" s="143"/>
    </row>
    <row r="72" spans="2:7" ht="30" customHeight="1" x14ac:dyDescent="0.3">
      <c r="B72" s="144" t="s">
        <v>86</v>
      </c>
      <c r="C72" s="145">
        <v>42710</v>
      </c>
      <c r="D72" s="147" t="s">
        <v>40</v>
      </c>
      <c r="E72" s="147" t="s">
        <v>4</v>
      </c>
      <c r="F72" s="36">
        <v>20709</v>
      </c>
      <c r="G72" s="143"/>
    </row>
    <row r="73" spans="2:7" ht="30" customHeight="1" x14ac:dyDescent="0.3">
      <c r="B73" s="144" t="s">
        <v>95</v>
      </c>
      <c r="C73" s="148">
        <v>42767</v>
      </c>
      <c r="D73" s="146" t="s">
        <v>45</v>
      </c>
      <c r="E73" s="147" t="s">
        <v>4</v>
      </c>
      <c r="F73" s="37">
        <v>120360</v>
      </c>
      <c r="G73" s="143"/>
    </row>
    <row r="74" spans="2:7" ht="30" customHeight="1" x14ac:dyDescent="0.3">
      <c r="B74" s="144" t="s">
        <v>96</v>
      </c>
      <c r="C74" s="148">
        <v>42767</v>
      </c>
      <c r="D74" s="146" t="s">
        <v>45</v>
      </c>
      <c r="E74" s="147" t="s">
        <v>4</v>
      </c>
      <c r="F74" s="37">
        <v>505506.34</v>
      </c>
      <c r="G74" s="143"/>
    </row>
    <row r="75" spans="2:7" ht="30" customHeight="1" x14ac:dyDescent="0.3">
      <c r="B75" s="144" t="s">
        <v>97</v>
      </c>
      <c r="C75" s="148">
        <v>42767</v>
      </c>
      <c r="D75" s="146" t="s">
        <v>45</v>
      </c>
      <c r="E75" s="147" t="s">
        <v>4</v>
      </c>
      <c r="F75" s="37">
        <v>505506.34</v>
      </c>
      <c r="G75" s="143"/>
    </row>
    <row r="76" spans="2:7" ht="30" customHeight="1" x14ac:dyDescent="0.3">
      <c r="B76" s="144" t="s">
        <v>89</v>
      </c>
      <c r="C76" s="148">
        <v>42767</v>
      </c>
      <c r="D76" s="146" t="s">
        <v>45</v>
      </c>
      <c r="E76" s="147" t="s">
        <v>4</v>
      </c>
      <c r="F76" s="37">
        <v>246557.46</v>
      </c>
      <c r="G76" s="143"/>
    </row>
    <row r="77" spans="2:7" ht="30" customHeight="1" x14ac:dyDescent="0.3">
      <c r="B77" s="144" t="s">
        <v>98</v>
      </c>
      <c r="C77" s="148">
        <v>42767</v>
      </c>
      <c r="D77" s="146" t="s">
        <v>45</v>
      </c>
      <c r="E77" s="147" t="s">
        <v>4</v>
      </c>
      <c r="F77" s="37">
        <v>580554.34</v>
      </c>
      <c r="G77" s="143"/>
    </row>
    <row r="78" spans="2:7" ht="30" customHeight="1" x14ac:dyDescent="0.3">
      <c r="B78" s="144" t="s">
        <v>91</v>
      </c>
      <c r="C78" s="148">
        <v>42767</v>
      </c>
      <c r="D78" s="146" t="s">
        <v>45</v>
      </c>
      <c r="E78" s="147" t="s">
        <v>4</v>
      </c>
      <c r="F78" s="37">
        <v>286740</v>
      </c>
      <c r="G78" s="143"/>
    </row>
    <row r="79" spans="2:7" ht="30" customHeight="1" x14ac:dyDescent="0.3">
      <c r="B79" s="144" t="s">
        <v>90</v>
      </c>
      <c r="C79" s="148">
        <v>42767</v>
      </c>
      <c r="D79" s="146" t="s">
        <v>45</v>
      </c>
      <c r="E79" s="147" t="s">
        <v>4</v>
      </c>
      <c r="F79" s="37">
        <v>286740</v>
      </c>
      <c r="G79" s="143"/>
    </row>
    <row r="80" spans="2:7" ht="34.5" customHeight="1" x14ac:dyDescent="0.3">
      <c r="B80" s="61" t="s">
        <v>88</v>
      </c>
      <c r="C80" s="145">
        <v>42767</v>
      </c>
      <c r="D80" s="150" t="s">
        <v>87</v>
      </c>
      <c r="E80" s="147" t="s">
        <v>4</v>
      </c>
      <c r="F80" s="40">
        <v>128030</v>
      </c>
      <c r="G80" s="143"/>
    </row>
    <row r="81" spans="2:7" ht="34.5" customHeight="1" x14ac:dyDescent="0.3">
      <c r="B81" s="61" t="s">
        <v>89</v>
      </c>
      <c r="C81" s="145">
        <v>42767</v>
      </c>
      <c r="D81" s="150" t="s">
        <v>87</v>
      </c>
      <c r="E81" s="147" t="s">
        <v>4</v>
      </c>
      <c r="F81" s="40">
        <v>284616</v>
      </c>
      <c r="G81" s="143"/>
    </row>
    <row r="82" spans="2:7" ht="34.5" customHeight="1" x14ac:dyDescent="0.3">
      <c r="B82" s="61" t="s">
        <v>90</v>
      </c>
      <c r="C82" s="145">
        <v>42767</v>
      </c>
      <c r="D82" s="150" t="s">
        <v>87</v>
      </c>
      <c r="E82" s="147" t="s">
        <v>4</v>
      </c>
      <c r="F82" s="40">
        <v>344324</v>
      </c>
      <c r="G82" s="143"/>
    </row>
    <row r="83" spans="2:7" ht="34.5" customHeight="1" x14ac:dyDescent="0.3">
      <c r="B83" s="61" t="s">
        <v>91</v>
      </c>
      <c r="C83" s="145">
        <v>42767</v>
      </c>
      <c r="D83" s="150" t="s">
        <v>87</v>
      </c>
      <c r="E83" s="147" t="s">
        <v>4</v>
      </c>
      <c r="F83" s="40">
        <v>734375.36</v>
      </c>
      <c r="G83" s="143"/>
    </row>
    <row r="84" spans="2:7" ht="34.5" customHeight="1" x14ac:dyDescent="0.3">
      <c r="B84" s="61" t="s">
        <v>64</v>
      </c>
      <c r="C84" s="145">
        <v>42767</v>
      </c>
      <c r="D84" s="150" t="s">
        <v>87</v>
      </c>
      <c r="E84" s="147" t="s">
        <v>4</v>
      </c>
      <c r="F84" s="40">
        <v>1660679.84</v>
      </c>
      <c r="G84" s="143"/>
    </row>
    <row r="85" spans="2:7" ht="34.5" customHeight="1" x14ac:dyDescent="0.3">
      <c r="B85" s="61" t="s">
        <v>92</v>
      </c>
      <c r="C85" s="145">
        <v>42767</v>
      </c>
      <c r="D85" s="150" t="s">
        <v>87</v>
      </c>
      <c r="E85" s="147" t="s">
        <v>4</v>
      </c>
      <c r="F85" s="40">
        <v>346872.8</v>
      </c>
      <c r="G85" s="143"/>
    </row>
    <row r="86" spans="2:7" ht="34.5" customHeight="1" x14ac:dyDescent="0.3">
      <c r="B86" s="61" t="s">
        <v>80</v>
      </c>
      <c r="C86" s="145">
        <v>42767</v>
      </c>
      <c r="D86" s="150" t="s">
        <v>87</v>
      </c>
      <c r="E86" s="147" t="s">
        <v>4</v>
      </c>
      <c r="F86" s="40">
        <v>346872.8</v>
      </c>
      <c r="G86" s="143"/>
    </row>
    <row r="87" spans="2:7" ht="34.5" customHeight="1" x14ac:dyDescent="0.3">
      <c r="B87" s="61" t="s">
        <v>81</v>
      </c>
      <c r="C87" s="145">
        <v>42767</v>
      </c>
      <c r="D87" s="150" t="s">
        <v>87</v>
      </c>
      <c r="E87" s="147" t="s">
        <v>4</v>
      </c>
      <c r="F87" s="40">
        <v>346872.8</v>
      </c>
      <c r="G87" s="143"/>
    </row>
    <row r="88" spans="2:7" ht="34.5" customHeight="1" x14ac:dyDescent="0.3">
      <c r="B88" s="61" t="s">
        <v>93</v>
      </c>
      <c r="C88" s="145">
        <v>42767</v>
      </c>
      <c r="D88" s="150" t="s">
        <v>87</v>
      </c>
      <c r="E88" s="147" t="s">
        <v>4</v>
      </c>
      <c r="F88" s="40">
        <v>346872.8</v>
      </c>
      <c r="G88" s="143"/>
    </row>
    <row r="89" spans="2:7" ht="34.5" customHeight="1" x14ac:dyDescent="0.3">
      <c r="B89" s="61" t="s">
        <v>94</v>
      </c>
      <c r="C89" s="145">
        <v>42767</v>
      </c>
      <c r="D89" s="150" t="s">
        <v>87</v>
      </c>
      <c r="E89" s="147" t="s">
        <v>4</v>
      </c>
      <c r="F89" s="40">
        <v>346872.8</v>
      </c>
      <c r="G89" s="143"/>
    </row>
    <row r="90" spans="2:7" ht="34.5" customHeight="1" x14ac:dyDescent="0.3">
      <c r="B90" s="61" t="s">
        <v>5</v>
      </c>
      <c r="C90" s="145">
        <v>42767</v>
      </c>
      <c r="D90" s="150" t="s">
        <v>87</v>
      </c>
      <c r="E90" s="147" t="s">
        <v>4</v>
      </c>
      <c r="F90" s="40">
        <v>480365.96</v>
      </c>
      <c r="G90" s="143"/>
    </row>
    <row r="91" spans="2:7" ht="34.5" customHeight="1" x14ac:dyDescent="0.3">
      <c r="B91" s="144" t="s">
        <v>99</v>
      </c>
      <c r="C91" s="145">
        <v>42786</v>
      </c>
      <c r="D91" s="147" t="s">
        <v>40</v>
      </c>
      <c r="E91" s="147" t="s">
        <v>4</v>
      </c>
      <c r="F91" s="36">
        <v>253251.6</v>
      </c>
      <c r="G91" s="143"/>
    </row>
    <row r="92" spans="2:7" ht="34.5" customHeight="1" x14ac:dyDescent="0.3">
      <c r="B92" s="144" t="s">
        <v>100</v>
      </c>
      <c r="C92" s="145">
        <v>42786</v>
      </c>
      <c r="D92" s="147" t="s">
        <v>40</v>
      </c>
      <c r="E92" s="147" t="s">
        <v>4</v>
      </c>
      <c r="F92" s="36">
        <v>86022</v>
      </c>
      <c r="G92" s="143"/>
    </row>
    <row r="93" spans="2:7" ht="34.5" customHeight="1" x14ac:dyDescent="0.3">
      <c r="B93" s="144" t="s">
        <v>101</v>
      </c>
      <c r="C93" s="145">
        <v>42786</v>
      </c>
      <c r="D93" s="147" t="s">
        <v>40</v>
      </c>
      <c r="E93" s="147" t="s">
        <v>4</v>
      </c>
      <c r="F93" s="36">
        <v>111510</v>
      </c>
      <c r="G93" s="143"/>
    </row>
    <row r="94" spans="2:7" ht="34.5" customHeight="1" x14ac:dyDescent="0.3">
      <c r="B94" s="144" t="s">
        <v>102</v>
      </c>
      <c r="C94" s="145">
        <v>42786</v>
      </c>
      <c r="D94" s="147" t="s">
        <v>40</v>
      </c>
      <c r="E94" s="147" t="s">
        <v>4</v>
      </c>
      <c r="F94" s="36">
        <v>149860</v>
      </c>
      <c r="G94" s="143"/>
    </row>
    <row r="95" spans="2:7" ht="34.5" customHeight="1" x14ac:dyDescent="0.3">
      <c r="B95" s="144" t="s">
        <v>103</v>
      </c>
      <c r="C95" s="145">
        <v>42786</v>
      </c>
      <c r="D95" s="147" t="s">
        <v>40</v>
      </c>
      <c r="E95" s="147" t="s">
        <v>4</v>
      </c>
      <c r="F95" s="36">
        <v>111510</v>
      </c>
      <c r="G95" s="143"/>
    </row>
    <row r="96" spans="2:7" ht="34.5" customHeight="1" x14ac:dyDescent="0.3">
      <c r="B96" s="144" t="s">
        <v>104</v>
      </c>
      <c r="C96" s="148">
        <v>42787</v>
      </c>
      <c r="D96" s="146" t="s">
        <v>45</v>
      </c>
      <c r="E96" s="147" t="s">
        <v>4</v>
      </c>
      <c r="F96" s="37">
        <v>25370</v>
      </c>
      <c r="G96" s="143"/>
    </row>
    <row r="97" spans="2:7" ht="34.5" customHeight="1" x14ac:dyDescent="0.3">
      <c r="B97" s="144" t="s">
        <v>88</v>
      </c>
      <c r="C97" s="148">
        <v>42811</v>
      </c>
      <c r="D97" s="146" t="s">
        <v>45</v>
      </c>
      <c r="E97" s="147" t="s">
        <v>4</v>
      </c>
      <c r="F97" s="37">
        <v>339840</v>
      </c>
      <c r="G97" s="143"/>
    </row>
    <row r="98" spans="2:7" ht="34.5" customHeight="1" x14ac:dyDescent="0.3">
      <c r="B98" s="151" t="s">
        <v>107</v>
      </c>
      <c r="C98" s="145">
        <v>42825</v>
      </c>
      <c r="D98" s="150" t="s">
        <v>105</v>
      </c>
      <c r="E98" s="147" t="s">
        <v>106</v>
      </c>
      <c r="F98" s="40">
        <v>57500</v>
      </c>
      <c r="G98" s="143"/>
    </row>
    <row r="99" spans="2:7" ht="34.5" customHeight="1" x14ac:dyDescent="0.3">
      <c r="B99" s="151" t="s">
        <v>108</v>
      </c>
      <c r="C99" s="145">
        <v>42825</v>
      </c>
      <c r="D99" s="150" t="s">
        <v>105</v>
      </c>
      <c r="E99" s="147" t="s">
        <v>106</v>
      </c>
      <c r="F99" s="40">
        <v>152500</v>
      </c>
      <c r="G99" s="143"/>
    </row>
    <row r="100" spans="2:7" ht="34.5" customHeight="1" x14ac:dyDescent="0.3">
      <c r="B100" s="151" t="s">
        <v>31</v>
      </c>
      <c r="C100" s="145">
        <v>42825</v>
      </c>
      <c r="D100" s="150" t="s">
        <v>105</v>
      </c>
      <c r="E100" s="147" t="s">
        <v>106</v>
      </c>
      <c r="F100" s="40">
        <v>52500</v>
      </c>
      <c r="G100" s="143"/>
    </row>
    <row r="101" spans="2:7" ht="34.5" customHeight="1" x14ac:dyDescent="0.3">
      <c r="B101" s="151" t="s">
        <v>111</v>
      </c>
      <c r="C101" s="148">
        <v>42842</v>
      </c>
      <c r="D101" s="150" t="s">
        <v>109</v>
      </c>
      <c r="E101" s="147" t="s">
        <v>110</v>
      </c>
      <c r="F101" s="41">
        <v>64310</v>
      </c>
      <c r="G101" s="143"/>
    </row>
    <row r="102" spans="2:7" ht="34.5" customHeight="1" x14ac:dyDescent="0.3">
      <c r="B102" s="144" t="s">
        <v>113</v>
      </c>
      <c r="C102" s="148">
        <v>42880</v>
      </c>
      <c r="D102" s="146" t="s">
        <v>112</v>
      </c>
      <c r="E102" s="147" t="s">
        <v>4</v>
      </c>
      <c r="F102" s="36">
        <v>49850.28</v>
      </c>
      <c r="G102" s="143"/>
    </row>
    <row r="103" spans="2:7" ht="34.5" customHeight="1" x14ac:dyDescent="0.3">
      <c r="B103" s="144" t="s">
        <v>114</v>
      </c>
      <c r="C103" s="148">
        <v>42887</v>
      </c>
      <c r="D103" s="146" t="s">
        <v>45</v>
      </c>
      <c r="E103" s="147" t="s">
        <v>4</v>
      </c>
      <c r="F103" s="37">
        <v>543030.34</v>
      </c>
      <c r="G103" s="143"/>
    </row>
    <row r="104" spans="2:7" ht="34.5" customHeight="1" x14ac:dyDescent="0.3">
      <c r="B104" s="144" t="s">
        <v>92</v>
      </c>
      <c r="C104" s="148">
        <v>42887</v>
      </c>
      <c r="D104" s="146" t="s">
        <v>45</v>
      </c>
      <c r="E104" s="147" t="s">
        <v>4</v>
      </c>
      <c r="F104" s="37">
        <v>246557.46</v>
      </c>
      <c r="G104" s="143"/>
    </row>
    <row r="105" spans="2:7" ht="34.5" customHeight="1" x14ac:dyDescent="0.3">
      <c r="B105" s="144" t="s">
        <v>117</v>
      </c>
      <c r="C105" s="145">
        <v>42909</v>
      </c>
      <c r="D105" s="152" t="s">
        <v>115</v>
      </c>
      <c r="E105" s="147" t="s">
        <v>116</v>
      </c>
      <c r="F105" s="35">
        <v>184080</v>
      </c>
      <c r="G105" s="143"/>
    </row>
    <row r="106" spans="2:7" ht="34.5" customHeight="1" x14ac:dyDescent="0.3">
      <c r="B106" s="144" t="s">
        <v>120</v>
      </c>
      <c r="C106" s="145">
        <v>43011</v>
      </c>
      <c r="D106" s="147" t="s">
        <v>118</v>
      </c>
      <c r="E106" s="147" t="s">
        <v>119</v>
      </c>
      <c r="F106" s="35">
        <v>70800</v>
      </c>
      <c r="G106" s="143"/>
    </row>
    <row r="107" spans="2:7" ht="34.5" customHeight="1" x14ac:dyDescent="0.3">
      <c r="B107" s="144" t="s">
        <v>122</v>
      </c>
      <c r="C107" s="145">
        <v>43040</v>
      </c>
      <c r="D107" s="146" t="s">
        <v>121</v>
      </c>
      <c r="E107" s="147" t="s">
        <v>116</v>
      </c>
      <c r="F107" s="35">
        <v>116820</v>
      </c>
      <c r="G107" s="143"/>
    </row>
    <row r="108" spans="2:7" ht="34.5" customHeight="1" x14ac:dyDescent="0.3">
      <c r="B108" s="144" t="s">
        <v>123</v>
      </c>
      <c r="C108" s="145">
        <v>43059</v>
      </c>
      <c r="D108" s="146" t="s">
        <v>121</v>
      </c>
      <c r="E108" s="147" t="s">
        <v>116</v>
      </c>
      <c r="F108" s="35">
        <v>116820</v>
      </c>
      <c r="G108" s="143"/>
    </row>
    <row r="109" spans="2:7" ht="34.5" customHeight="1" x14ac:dyDescent="0.3">
      <c r="B109" s="144" t="s">
        <v>124</v>
      </c>
      <c r="C109" s="145">
        <v>43059</v>
      </c>
      <c r="D109" s="146" t="s">
        <v>121</v>
      </c>
      <c r="E109" s="147" t="s">
        <v>116</v>
      </c>
      <c r="F109" s="35">
        <v>77880</v>
      </c>
      <c r="G109" s="143"/>
    </row>
    <row r="110" spans="2:7" ht="34.5" customHeight="1" x14ac:dyDescent="0.3">
      <c r="B110" s="151" t="s">
        <v>127</v>
      </c>
      <c r="C110" s="145">
        <v>43066</v>
      </c>
      <c r="D110" s="150" t="s">
        <v>125</v>
      </c>
      <c r="E110" s="153" t="s">
        <v>126</v>
      </c>
      <c r="F110" s="154">
        <v>851236.07</v>
      </c>
      <c r="G110" s="143"/>
    </row>
    <row r="111" spans="2:7" ht="34.5" customHeight="1" x14ac:dyDescent="0.3">
      <c r="B111" s="151" t="s">
        <v>129</v>
      </c>
      <c r="C111" s="148">
        <v>43070</v>
      </c>
      <c r="D111" s="150" t="s">
        <v>128</v>
      </c>
      <c r="E111" s="147" t="s">
        <v>4</v>
      </c>
      <c r="F111" s="41">
        <v>135600.15</v>
      </c>
      <c r="G111" s="143"/>
    </row>
    <row r="112" spans="2:7" ht="34.5" customHeight="1" x14ac:dyDescent="0.3">
      <c r="B112" s="151" t="s">
        <v>47</v>
      </c>
      <c r="C112" s="145">
        <v>43279</v>
      </c>
      <c r="D112" s="150" t="s">
        <v>130</v>
      </c>
      <c r="E112" s="147" t="s">
        <v>30</v>
      </c>
      <c r="F112" s="41">
        <v>118000</v>
      </c>
      <c r="G112" s="143"/>
    </row>
    <row r="113" spans="2:7" ht="34.5" customHeight="1" x14ac:dyDescent="0.3">
      <c r="B113" s="144" t="s">
        <v>132</v>
      </c>
      <c r="C113" s="145">
        <v>43283</v>
      </c>
      <c r="D113" s="147" t="s">
        <v>131</v>
      </c>
      <c r="E113" s="147" t="s">
        <v>4</v>
      </c>
      <c r="F113" s="35">
        <v>600006.40000000002</v>
      </c>
      <c r="G113" s="143"/>
    </row>
    <row r="114" spans="2:7" ht="34.5" customHeight="1" x14ac:dyDescent="0.3">
      <c r="B114" s="144" t="s">
        <v>65</v>
      </c>
      <c r="C114" s="145">
        <v>43296</v>
      </c>
      <c r="D114" s="146" t="s">
        <v>133</v>
      </c>
      <c r="E114" s="147" t="s">
        <v>30</v>
      </c>
      <c r="F114" s="155">
        <v>283200</v>
      </c>
      <c r="G114" s="143"/>
    </row>
    <row r="115" spans="2:7" ht="34.5" customHeight="1" x14ac:dyDescent="0.3">
      <c r="B115" s="144" t="s">
        <v>90</v>
      </c>
      <c r="C115" s="145">
        <v>43418</v>
      </c>
      <c r="D115" s="152" t="s">
        <v>134</v>
      </c>
      <c r="E115" s="147" t="s">
        <v>4</v>
      </c>
      <c r="F115" s="36">
        <v>60333.4</v>
      </c>
      <c r="G115" s="143"/>
    </row>
    <row r="116" spans="2:7" ht="34.5" customHeight="1" x14ac:dyDescent="0.3">
      <c r="B116" s="144" t="s">
        <v>135</v>
      </c>
      <c r="C116" s="148">
        <v>43431</v>
      </c>
      <c r="D116" s="152" t="s">
        <v>134</v>
      </c>
      <c r="E116" s="147" t="s">
        <v>4</v>
      </c>
      <c r="F116" s="36">
        <v>50976</v>
      </c>
      <c r="G116" s="143"/>
    </row>
    <row r="117" spans="2:7" ht="34.5" customHeight="1" x14ac:dyDescent="0.3">
      <c r="B117" s="61" t="s">
        <v>57</v>
      </c>
      <c r="C117" s="156">
        <v>43451</v>
      </c>
      <c r="D117" s="157" t="s">
        <v>136</v>
      </c>
      <c r="E117" s="147" t="s">
        <v>43</v>
      </c>
      <c r="F117" s="40">
        <v>47200</v>
      </c>
      <c r="G117" s="143"/>
    </row>
    <row r="118" spans="2:7" ht="34.5" customHeight="1" x14ac:dyDescent="0.3">
      <c r="B118" s="144" t="s">
        <v>138</v>
      </c>
      <c r="C118" s="148">
        <v>43474</v>
      </c>
      <c r="D118" s="152" t="s">
        <v>137</v>
      </c>
      <c r="E118" s="147" t="s">
        <v>110</v>
      </c>
      <c r="F118" s="36">
        <v>15576</v>
      </c>
      <c r="G118" s="143"/>
    </row>
    <row r="119" spans="2:7" ht="34.5" customHeight="1" x14ac:dyDescent="0.3">
      <c r="B119" s="151" t="s">
        <v>67</v>
      </c>
      <c r="C119" s="145">
        <v>43539</v>
      </c>
      <c r="D119" s="158" t="s">
        <v>139</v>
      </c>
      <c r="E119" s="147" t="s">
        <v>140</v>
      </c>
      <c r="F119" s="40">
        <v>48915.75</v>
      </c>
      <c r="G119" s="143"/>
    </row>
    <row r="120" spans="2:7" ht="34.5" customHeight="1" x14ac:dyDescent="0.3">
      <c r="B120" s="151" t="s">
        <v>72</v>
      </c>
      <c r="C120" s="145">
        <v>43539</v>
      </c>
      <c r="D120" s="158" t="s">
        <v>139</v>
      </c>
      <c r="E120" s="147" t="s">
        <v>140</v>
      </c>
      <c r="F120" s="40">
        <v>2865040.68</v>
      </c>
      <c r="G120" s="143"/>
    </row>
    <row r="121" spans="2:7" ht="34.5" customHeight="1" x14ac:dyDescent="0.3">
      <c r="B121" s="144" t="s">
        <v>96</v>
      </c>
      <c r="C121" s="145">
        <v>43617</v>
      </c>
      <c r="D121" s="152" t="s">
        <v>141</v>
      </c>
      <c r="E121" s="147" t="s">
        <v>4</v>
      </c>
      <c r="F121" s="35">
        <v>145140</v>
      </c>
      <c r="G121" s="143"/>
    </row>
    <row r="122" spans="2:7" ht="34.5" customHeight="1" x14ac:dyDescent="0.3">
      <c r="B122" s="38" t="s">
        <v>64</v>
      </c>
      <c r="C122" s="145">
        <v>43677</v>
      </c>
      <c r="D122" s="158" t="s">
        <v>142</v>
      </c>
      <c r="E122" s="147" t="s">
        <v>143</v>
      </c>
      <c r="F122" s="40">
        <v>10384</v>
      </c>
      <c r="G122" s="143"/>
    </row>
    <row r="123" spans="2:7" ht="34.5" customHeight="1" x14ac:dyDescent="0.3">
      <c r="B123" s="144" t="s">
        <v>149</v>
      </c>
      <c r="C123" s="145">
        <v>43830</v>
      </c>
      <c r="D123" s="152" t="s">
        <v>147</v>
      </c>
      <c r="E123" s="147" t="s">
        <v>148</v>
      </c>
      <c r="F123" s="35">
        <v>175157315.41</v>
      </c>
      <c r="G123" s="143"/>
    </row>
    <row r="124" spans="2:7" ht="34.5" customHeight="1" x14ac:dyDescent="0.3">
      <c r="B124" s="144" t="s">
        <v>146</v>
      </c>
      <c r="C124" s="145">
        <v>43830</v>
      </c>
      <c r="D124" s="152" t="s">
        <v>144</v>
      </c>
      <c r="E124" s="147" t="s">
        <v>145</v>
      </c>
      <c r="F124" s="35">
        <v>600785.19999999995</v>
      </c>
      <c r="G124" s="143"/>
    </row>
    <row r="125" spans="2:7" ht="34.5" customHeight="1" x14ac:dyDescent="0.3">
      <c r="B125" s="144" t="s">
        <v>152</v>
      </c>
      <c r="C125" s="145">
        <v>43847</v>
      </c>
      <c r="D125" s="152" t="s">
        <v>150</v>
      </c>
      <c r="E125" s="147" t="s">
        <v>151</v>
      </c>
      <c r="F125" s="35">
        <v>261960</v>
      </c>
      <c r="G125" s="143"/>
    </row>
    <row r="126" spans="2:7" ht="34.5" customHeight="1" x14ac:dyDescent="0.3">
      <c r="B126" s="144" t="s">
        <v>153</v>
      </c>
      <c r="C126" s="145">
        <v>43878</v>
      </c>
      <c r="D126" s="152" t="s">
        <v>144</v>
      </c>
      <c r="E126" s="147" t="s">
        <v>145</v>
      </c>
      <c r="F126" s="35">
        <v>18880</v>
      </c>
      <c r="G126" s="143"/>
    </row>
    <row r="127" spans="2:7" ht="34.5" customHeight="1" x14ac:dyDescent="0.3">
      <c r="B127" s="144" t="s">
        <v>155</v>
      </c>
      <c r="C127" s="145">
        <v>43952</v>
      </c>
      <c r="D127" s="152" t="s">
        <v>154</v>
      </c>
      <c r="E127" s="147" t="s">
        <v>148</v>
      </c>
      <c r="F127" s="35">
        <v>263291713.50999999</v>
      </c>
      <c r="G127" s="143"/>
    </row>
    <row r="128" spans="2:7" ht="34.5" customHeight="1" x14ac:dyDescent="0.3">
      <c r="B128" s="144" t="s">
        <v>158</v>
      </c>
      <c r="C128" s="145">
        <v>44009</v>
      </c>
      <c r="D128" s="152" t="s">
        <v>156</v>
      </c>
      <c r="E128" s="147" t="s">
        <v>157</v>
      </c>
      <c r="F128" s="35">
        <v>740013</v>
      </c>
      <c r="G128" s="143"/>
    </row>
    <row r="129" spans="2:7" ht="34.5" customHeight="1" x14ac:dyDescent="0.3">
      <c r="B129" s="144" t="s">
        <v>160</v>
      </c>
      <c r="C129" s="145">
        <v>44028</v>
      </c>
      <c r="D129" s="152" t="s">
        <v>159</v>
      </c>
      <c r="E129" s="147" t="s">
        <v>106</v>
      </c>
      <c r="F129" s="35">
        <v>70800</v>
      </c>
      <c r="G129" s="143"/>
    </row>
    <row r="130" spans="2:7" ht="34.5" customHeight="1" x14ac:dyDescent="0.3">
      <c r="B130" s="144" t="s">
        <v>163</v>
      </c>
      <c r="C130" s="145">
        <v>44044</v>
      </c>
      <c r="D130" s="152" t="s">
        <v>161</v>
      </c>
      <c r="E130" s="147" t="s">
        <v>162</v>
      </c>
      <c r="F130" s="35">
        <v>1048550</v>
      </c>
      <c r="G130" s="143"/>
    </row>
    <row r="131" spans="2:7" ht="34.5" customHeight="1" x14ac:dyDescent="0.3">
      <c r="B131" s="144" t="s">
        <v>165</v>
      </c>
      <c r="C131" s="145">
        <v>44104</v>
      </c>
      <c r="D131" s="152" t="s">
        <v>164</v>
      </c>
      <c r="E131" s="147" t="s">
        <v>106</v>
      </c>
      <c r="F131" s="35">
        <v>69620</v>
      </c>
      <c r="G131" s="143"/>
    </row>
    <row r="132" spans="2:7" ht="34.5" customHeight="1" x14ac:dyDescent="0.3">
      <c r="B132" s="144" t="s">
        <v>104</v>
      </c>
      <c r="C132" s="145">
        <v>44104</v>
      </c>
      <c r="D132" s="152" t="s">
        <v>166</v>
      </c>
      <c r="E132" s="147" t="s">
        <v>106</v>
      </c>
      <c r="F132" s="35">
        <v>180000</v>
      </c>
      <c r="G132" s="143"/>
    </row>
    <row r="133" spans="2:7" ht="34.5" customHeight="1" x14ac:dyDescent="0.3">
      <c r="B133" s="144" t="s">
        <v>168</v>
      </c>
      <c r="C133" s="145">
        <v>44131</v>
      </c>
      <c r="D133" s="152" t="s">
        <v>167</v>
      </c>
      <c r="E133" s="147" t="s">
        <v>110</v>
      </c>
      <c r="F133" s="35">
        <v>280000</v>
      </c>
      <c r="G133" s="143"/>
    </row>
    <row r="134" spans="2:7" ht="34.5" customHeight="1" x14ac:dyDescent="0.3">
      <c r="B134" s="144" t="s">
        <v>89</v>
      </c>
      <c r="C134" s="145">
        <v>44136</v>
      </c>
      <c r="D134" s="152" t="s">
        <v>169</v>
      </c>
      <c r="E134" s="147" t="s">
        <v>170</v>
      </c>
      <c r="F134" s="35">
        <v>1014603.06</v>
      </c>
      <c r="G134" s="143"/>
    </row>
    <row r="135" spans="2:7" ht="34.5" customHeight="1" x14ac:dyDescent="0.3">
      <c r="B135" s="144" t="s">
        <v>171</v>
      </c>
      <c r="C135" s="145">
        <v>44140</v>
      </c>
      <c r="D135" s="152" t="s">
        <v>141</v>
      </c>
      <c r="E135" s="147" t="s">
        <v>4</v>
      </c>
      <c r="F135" s="35">
        <v>437780</v>
      </c>
      <c r="G135" s="143"/>
    </row>
    <row r="136" spans="2:7" ht="34.5" customHeight="1" x14ac:dyDescent="0.3">
      <c r="B136" s="144">
        <v>749161668</v>
      </c>
      <c r="C136" s="145">
        <v>44166</v>
      </c>
      <c r="D136" s="152" t="s">
        <v>172</v>
      </c>
      <c r="E136" s="147" t="s">
        <v>173</v>
      </c>
      <c r="F136" s="35">
        <v>394242.96</v>
      </c>
      <c r="G136" s="143"/>
    </row>
    <row r="137" spans="2:7" ht="34.5" customHeight="1" x14ac:dyDescent="0.3">
      <c r="B137" s="144">
        <v>750478981</v>
      </c>
      <c r="C137" s="145">
        <v>44166</v>
      </c>
      <c r="D137" s="152" t="s">
        <v>172</v>
      </c>
      <c r="E137" s="147" t="s">
        <v>173</v>
      </c>
      <c r="F137" s="35">
        <v>421513.88</v>
      </c>
      <c r="G137" s="143"/>
    </row>
    <row r="138" spans="2:7" ht="34.5" customHeight="1" x14ac:dyDescent="0.3">
      <c r="B138" s="144">
        <v>754589905</v>
      </c>
      <c r="C138" s="145">
        <v>44166</v>
      </c>
      <c r="D138" s="152" t="s">
        <v>172</v>
      </c>
      <c r="E138" s="147" t="s">
        <v>173</v>
      </c>
      <c r="F138" s="35">
        <v>556850.63</v>
      </c>
      <c r="G138" s="143"/>
    </row>
    <row r="139" spans="2:7" ht="34.5" customHeight="1" x14ac:dyDescent="0.3">
      <c r="B139" s="144">
        <v>758498492</v>
      </c>
      <c r="C139" s="145">
        <v>44166</v>
      </c>
      <c r="D139" s="152" t="s">
        <v>172</v>
      </c>
      <c r="E139" s="147" t="s">
        <v>173</v>
      </c>
      <c r="F139" s="35">
        <v>87182.55</v>
      </c>
      <c r="G139" s="143"/>
    </row>
    <row r="140" spans="2:7" ht="34.5" customHeight="1" x14ac:dyDescent="0.3">
      <c r="B140" s="144">
        <v>758831486</v>
      </c>
      <c r="C140" s="145">
        <v>44166</v>
      </c>
      <c r="D140" s="152" t="s">
        <v>172</v>
      </c>
      <c r="E140" s="147" t="s">
        <v>173</v>
      </c>
      <c r="F140" s="35">
        <v>48327.56</v>
      </c>
      <c r="G140" s="143"/>
    </row>
    <row r="141" spans="2:7" ht="34.5" customHeight="1" x14ac:dyDescent="0.3">
      <c r="B141" s="144">
        <v>759584761</v>
      </c>
      <c r="C141" s="145">
        <v>44166</v>
      </c>
      <c r="D141" s="152" t="s">
        <v>172</v>
      </c>
      <c r="E141" s="147" t="s">
        <v>173</v>
      </c>
      <c r="F141" s="35">
        <v>103017.72</v>
      </c>
      <c r="G141" s="143"/>
    </row>
    <row r="142" spans="2:7" ht="34.5" customHeight="1" x14ac:dyDescent="0.3">
      <c r="B142" s="144">
        <v>767515299</v>
      </c>
      <c r="C142" s="145">
        <v>44166</v>
      </c>
      <c r="D142" s="152" t="s">
        <v>172</v>
      </c>
      <c r="E142" s="147" t="s">
        <v>173</v>
      </c>
      <c r="F142" s="35">
        <v>179248.27</v>
      </c>
      <c r="G142" s="143"/>
    </row>
    <row r="143" spans="2:7" ht="34.5" customHeight="1" x14ac:dyDescent="0.3">
      <c r="B143" s="144" t="s">
        <v>175</v>
      </c>
      <c r="C143" s="145">
        <v>44166</v>
      </c>
      <c r="D143" s="152" t="s">
        <v>174</v>
      </c>
      <c r="E143" s="147" t="s">
        <v>106</v>
      </c>
      <c r="F143" s="35">
        <v>148644.03</v>
      </c>
      <c r="G143" s="143"/>
    </row>
    <row r="144" spans="2:7" ht="34.5" customHeight="1" x14ac:dyDescent="0.3">
      <c r="B144" s="144" t="s">
        <v>57</v>
      </c>
      <c r="C144" s="145">
        <v>44197</v>
      </c>
      <c r="D144" s="152" t="s">
        <v>176</v>
      </c>
      <c r="E144" s="147" t="s">
        <v>4</v>
      </c>
      <c r="F144" s="35">
        <v>23600</v>
      </c>
      <c r="G144" s="143"/>
    </row>
    <row r="145" spans="2:7" ht="34.5" customHeight="1" x14ac:dyDescent="0.3">
      <c r="B145" s="144" t="s">
        <v>47</v>
      </c>
      <c r="C145" s="145">
        <v>44197</v>
      </c>
      <c r="D145" s="152" t="s">
        <v>176</v>
      </c>
      <c r="E145" s="147" t="s">
        <v>4</v>
      </c>
      <c r="F145" s="35">
        <v>1033532.5</v>
      </c>
      <c r="G145" s="143"/>
    </row>
    <row r="146" spans="2:7" ht="34.5" customHeight="1" x14ac:dyDescent="0.3">
      <c r="B146" s="144" t="s">
        <v>47</v>
      </c>
      <c r="C146" s="145">
        <v>44593</v>
      </c>
      <c r="D146" s="152" t="s">
        <v>177</v>
      </c>
      <c r="E146" s="147" t="s">
        <v>178</v>
      </c>
      <c r="F146" s="35">
        <v>766705</v>
      </c>
      <c r="G146" s="143"/>
    </row>
    <row r="147" spans="2:7" ht="34.5" customHeight="1" x14ac:dyDescent="0.3">
      <c r="B147" s="144" t="s">
        <v>92</v>
      </c>
      <c r="C147" s="145">
        <v>44742</v>
      </c>
      <c r="D147" s="152" t="s">
        <v>179</v>
      </c>
      <c r="E147" s="147" t="s">
        <v>180</v>
      </c>
      <c r="F147" s="35">
        <v>616953.21</v>
      </c>
      <c r="G147" s="143"/>
    </row>
    <row r="148" spans="2:7" ht="34.5" customHeight="1" x14ac:dyDescent="0.3">
      <c r="B148" s="144" t="s">
        <v>181</v>
      </c>
      <c r="C148" s="145">
        <v>44770</v>
      </c>
      <c r="D148" s="152" t="s">
        <v>147</v>
      </c>
      <c r="E148" s="147" t="s">
        <v>4</v>
      </c>
      <c r="F148" s="35">
        <v>3354.5</v>
      </c>
      <c r="G148" s="143"/>
    </row>
    <row r="149" spans="2:7" ht="34.5" customHeight="1" x14ac:dyDescent="0.3">
      <c r="B149" s="144" t="s">
        <v>182</v>
      </c>
      <c r="C149" s="145">
        <v>44770</v>
      </c>
      <c r="D149" s="152" t="s">
        <v>147</v>
      </c>
      <c r="E149" s="147" t="s">
        <v>4</v>
      </c>
      <c r="F149" s="35">
        <v>7493.14</v>
      </c>
      <c r="G149" s="143"/>
    </row>
    <row r="150" spans="2:7" ht="34.5" customHeight="1" x14ac:dyDescent="0.3">
      <c r="B150" s="144" t="s">
        <v>185</v>
      </c>
      <c r="C150" s="145">
        <v>45139</v>
      </c>
      <c r="D150" s="152" t="s">
        <v>183</v>
      </c>
      <c r="E150" s="147" t="s">
        <v>184</v>
      </c>
      <c r="F150" s="35">
        <f>+'CUENTA POR PAGAR GLOBAL'!I149</f>
        <v>40137705.24000001</v>
      </c>
      <c r="G150" s="143"/>
    </row>
    <row r="151" spans="2:7" ht="34.5" customHeight="1" x14ac:dyDescent="0.3">
      <c r="B151" s="144" t="s">
        <v>200</v>
      </c>
      <c r="C151" s="145">
        <v>45155</v>
      </c>
      <c r="D151" s="152" t="s">
        <v>201</v>
      </c>
      <c r="E151" s="147" t="s">
        <v>43</v>
      </c>
      <c r="F151" s="35">
        <v>59000</v>
      </c>
      <c r="G151" s="143"/>
    </row>
    <row r="152" spans="2:7" ht="34.5" customHeight="1" x14ac:dyDescent="0.3">
      <c r="B152" s="144" t="s">
        <v>187</v>
      </c>
      <c r="C152" s="145">
        <v>45170</v>
      </c>
      <c r="D152" s="152" t="s">
        <v>186</v>
      </c>
      <c r="E152" s="147" t="s">
        <v>162</v>
      </c>
      <c r="F152" s="35">
        <v>723300</v>
      </c>
      <c r="G152" s="143"/>
    </row>
    <row r="153" spans="2:7" ht="34.5" customHeight="1" x14ac:dyDescent="0.3">
      <c r="B153" s="144" t="s">
        <v>188</v>
      </c>
      <c r="C153" s="145">
        <v>45170</v>
      </c>
      <c r="D153" s="152" t="s">
        <v>186</v>
      </c>
      <c r="E153" s="147" t="s">
        <v>162</v>
      </c>
      <c r="F153" s="35">
        <v>723300</v>
      </c>
      <c r="G153" s="143"/>
    </row>
    <row r="154" spans="2:7" ht="34.5" customHeight="1" x14ac:dyDescent="0.3">
      <c r="B154" s="144" t="s">
        <v>189</v>
      </c>
      <c r="C154" s="145">
        <v>45170</v>
      </c>
      <c r="D154" s="152" t="s">
        <v>186</v>
      </c>
      <c r="E154" s="147" t="s">
        <v>162</v>
      </c>
      <c r="F154" s="35">
        <v>216990</v>
      </c>
      <c r="G154" s="143"/>
    </row>
    <row r="155" spans="2:7" ht="34.5" customHeight="1" x14ac:dyDescent="0.3">
      <c r="B155" s="144" t="s">
        <v>73</v>
      </c>
      <c r="C155" s="145">
        <v>45280</v>
      </c>
      <c r="D155" s="152" t="s">
        <v>190</v>
      </c>
      <c r="E155" s="147" t="s">
        <v>43</v>
      </c>
      <c r="F155" s="35">
        <v>47200</v>
      </c>
      <c r="G155" s="143"/>
    </row>
    <row r="156" spans="2:7" ht="34.5" customHeight="1" x14ac:dyDescent="0.3">
      <c r="B156" s="85" t="s">
        <v>91</v>
      </c>
      <c r="C156" s="88">
        <v>45306</v>
      </c>
      <c r="D156" s="152" t="s">
        <v>220</v>
      </c>
      <c r="E156" s="147" t="s">
        <v>221</v>
      </c>
      <c r="F156" s="35">
        <v>106200</v>
      </c>
      <c r="G156" s="143"/>
    </row>
    <row r="157" spans="2:7" ht="34.5" customHeight="1" x14ac:dyDescent="0.3">
      <c r="B157" s="85" t="s">
        <v>80</v>
      </c>
      <c r="C157" s="111">
        <v>45329</v>
      </c>
      <c r="D157" s="152" t="s">
        <v>220</v>
      </c>
      <c r="E157" s="147" t="s">
        <v>221</v>
      </c>
      <c r="F157" s="35">
        <v>106200</v>
      </c>
      <c r="G157" s="143"/>
    </row>
    <row r="158" spans="2:7" ht="35.25" customHeight="1" x14ac:dyDescent="0.3">
      <c r="B158" s="144" t="s">
        <v>81</v>
      </c>
      <c r="C158" s="145">
        <v>45366</v>
      </c>
      <c r="D158" s="152" t="s">
        <v>220</v>
      </c>
      <c r="E158" s="147" t="s">
        <v>221</v>
      </c>
      <c r="F158" s="35">
        <v>106200</v>
      </c>
      <c r="G158" s="143"/>
    </row>
    <row r="159" spans="2:7" ht="35.25" customHeight="1" x14ac:dyDescent="0.3">
      <c r="B159" s="144" t="s">
        <v>231</v>
      </c>
      <c r="C159" s="145">
        <v>45352</v>
      </c>
      <c r="D159" s="152" t="s">
        <v>225</v>
      </c>
      <c r="E159" s="147" t="s">
        <v>224</v>
      </c>
      <c r="F159" s="35">
        <v>8000</v>
      </c>
      <c r="G159" s="143"/>
    </row>
    <row r="160" spans="2:7" ht="35.25" customHeight="1" x14ac:dyDescent="0.3">
      <c r="B160" s="144" t="str">
        <f>+'CUENTA POR PAGAR GLOBAL'!D159</f>
        <v>ENT-6</v>
      </c>
      <c r="C160" s="145">
        <f>+'CUENTA POR PAGAR GLOBAL'!E159</f>
        <v>45398</v>
      </c>
      <c r="D160" s="152" t="str">
        <f>+'CUENTA POR PAGAR GLOBAL'!B159</f>
        <v>DAMIAN SERVICIOS GRAFICOS Y MAS</v>
      </c>
      <c r="E160" s="147" t="str">
        <f>+'CUENTA POR PAGAR GLOBAL'!C159</f>
        <v>INVENTARIO MATERIALES DE OFICINA</v>
      </c>
      <c r="F160" s="35">
        <f>+'CUENTA POR PAGAR GLOBAL'!F159</f>
        <v>21977.5</v>
      </c>
      <c r="G160" s="143"/>
    </row>
    <row r="161" spans="2:8" ht="35.25" customHeight="1" x14ac:dyDescent="0.3">
      <c r="B161" s="144" t="str">
        <f>+'CUENTA POR PAGAR GLOBAL'!D160</f>
        <v>B15000000019</v>
      </c>
      <c r="C161" s="145">
        <f>+'CUENTA POR PAGAR GLOBAL'!E160</f>
        <v>45397</v>
      </c>
      <c r="D161" s="152" t="str">
        <f>+'CUENTA POR PAGAR GLOBAL'!B160</f>
        <v>PRESTOL COMUNICACIONES</v>
      </c>
      <c r="E161" s="147" t="str">
        <f>+'CUENTA POR PAGAR GLOBAL'!C160</f>
        <v>ALQUILER DE EQUIPO DE COMUNICACIÓN, TELECOMUNICACIONES Y SEÑALIZACION</v>
      </c>
      <c r="F161" s="35">
        <f>+'CUENTA POR PAGAR GLOBAL'!F160</f>
        <v>106200</v>
      </c>
      <c r="G161" s="143"/>
    </row>
    <row r="162" spans="2:8" ht="35.25" customHeight="1" x14ac:dyDescent="0.3">
      <c r="B162" s="144" t="str">
        <f>+'CUENTA POR PAGAR GLOBAL'!D161</f>
        <v>B15000000020</v>
      </c>
      <c r="C162" s="159">
        <v>45427</v>
      </c>
      <c r="D162" s="152" t="str">
        <f>+'CUENTA POR PAGAR GLOBAL'!B161</f>
        <v>PRESTOL COMUNICACIONES</v>
      </c>
      <c r="E162" s="147" t="str">
        <f>+'CUENTA POR PAGAR GLOBAL'!C161</f>
        <v>ALQUILER DE EQUIPO DE COMUNICACIÓN, TELECOMUNICACIONES Y SEÑALIZACION</v>
      </c>
      <c r="F162" s="35">
        <v>106200</v>
      </c>
      <c r="G162" s="143"/>
      <c r="H162" s="3"/>
    </row>
    <row r="163" spans="2:8" ht="35.25" customHeight="1" x14ac:dyDescent="0.3">
      <c r="B163" s="144" t="s">
        <v>243</v>
      </c>
      <c r="C163" s="145">
        <v>45413</v>
      </c>
      <c r="D163" s="152" t="s">
        <v>226</v>
      </c>
      <c r="E163" s="147" t="s">
        <v>227</v>
      </c>
      <c r="F163" s="35">
        <v>15618</v>
      </c>
      <c r="G163" s="143"/>
      <c r="H163" s="3"/>
    </row>
    <row r="164" spans="2:8" ht="35.25" customHeight="1" x14ac:dyDescent="0.3">
      <c r="B164" s="144" t="s">
        <v>244</v>
      </c>
      <c r="C164" s="145">
        <v>45434</v>
      </c>
      <c r="D164" s="152" t="s">
        <v>226</v>
      </c>
      <c r="E164" s="147" t="s">
        <v>227</v>
      </c>
      <c r="F164" s="35">
        <v>15846</v>
      </c>
      <c r="G164" s="143"/>
      <c r="H164" s="3"/>
    </row>
    <row r="165" spans="2:8" ht="35.25" customHeight="1" x14ac:dyDescent="0.3">
      <c r="B165" s="144" t="s">
        <v>278</v>
      </c>
      <c r="C165" s="145">
        <v>45436</v>
      </c>
      <c r="D165" s="152" t="s">
        <v>225</v>
      </c>
      <c r="E165" s="147" t="s">
        <v>224</v>
      </c>
      <c r="F165" s="35">
        <v>870300</v>
      </c>
      <c r="G165" s="143"/>
      <c r="H165" s="3"/>
    </row>
    <row r="166" spans="2:8" ht="35.25" customHeight="1" x14ac:dyDescent="0.3">
      <c r="B166" s="144" t="s">
        <v>262</v>
      </c>
      <c r="C166" s="145">
        <v>45443</v>
      </c>
      <c r="D166" s="152" t="s">
        <v>269</v>
      </c>
      <c r="E166" s="147" t="s">
        <v>280</v>
      </c>
      <c r="F166" s="35">
        <v>56513.55</v>
      </c>
      <c r="G166" s="143"/>
      <c r="H166" s="3"/>
    </row>
    <row r="167" spans="2:8" ht="35.25" customHeight="1" x14ac:dyDescent="0.3">
      <c r="B167" s="144" t="s">
        <v>263</v>
      </c>
      <c r="C167" s="145">
        <v>45443</v>
      </c>
      <c r="D167" s="152" t="s">
        <v>269</v>
      </c>
      <c r="E167" s="147" t="s">
        <v>280</v>
      </c>
      <c r="F167" s="35">
        <v>131766.06</v>
      </c>
      <c r="G167" s="143"/>
      <c r="H167" s="3"/>
    </row>
    <row r="168" spans="2:8" ht="35.25" customHeight="1" x14ac:dyDescent="0.3">
      <c r="B168" s="144" t="s">
        <v>264</v>
      </c>
      <c r="C168" s="145">
        <v>45443</v>
      </c>
      <c r="D168" s="152" t="s">
        <v>269</v>
      </c>
      <c r="E168" s="147" t="s">
        <v>280</v>
      </c>
      <c r="F168" s="35">
        <v>16231.53</v>
      </c>
      <c r="G168" s="143"/>
      <c r="H168" s="3"/>
    </row>
    <row r="169" spans="2:8" ht="35.25" customHeight="1" x14ac:dyDescent="0.3">
      <c r="B169" s="144" t="s">
        <v>265</v>
      </c>
      <c r="C169" s="145">
        <v>45443</v>
      </c>
      <c r="D169" s="152" t="s">
        <v>269</v>
      </c>
      <c r="E169" s="147" t="s">
        <v>280</v>
      </c>
      <c r="F169" s="35">
        <v>702714.41</v>
      </c>
      <c r="G169" s="143"/>
      <c r="H169" s="3"/>
    </row>
    <row r="170" spans="2:8" ht="35.25" customHeight="1" x14ac:dyDescent="0.3">
      <c r="B170" s="144" t="s">
        <v>266</v>
      </c>
      <c r="C170" s="145">
        <v>45443</v>
      </c>
      <c r="D170" s="152" t="s">
        <v>269</v>
      </c>
      <c r="E170" s="147" t="s">
        <v>280</v>
      </c>
      <c r="F170" s="35">
        <v>344.46</v>
      </c>
      <c r="G170" s="143"/>
      <c r="H170" s="3"/>
    </row>
    <row r="171" spans="2:8" ht="35.25" customHeight="1" x14ac:dyDescent="0.3">
      <c r="B171" s="144" t="s">
        <v>267</v>
      </c>
      <c r="C171" s="145">
        <v>45443</v>
      </c>
      <c r="D171" s="152" t="s">
        <v>269</v>
      </c>
      <c r="E171" s="147" t="s">
        <v>280</v>
      </c>
      <c r="F171" s="35">
        <v>1689.18</v>
      </c>
      <c r="G171" s="143"/>
      <c r="H171" s="3"/>
    </row>
    <row r="172" spans="2:8" ht="35.25" customHeight="1" x14ac:dyDescent="0.3">
      <c r="B172" s="144" t="s">
        <v>251</v>
      </c>
      <c r="C172" s="145">
        <v>45419</v>
      </c>
      <c r="D172" s="152" t="s">
        <v>253</v>
      </c>
      <c r="E172" s="147" t="s">
        <v>254</v>
      </c>
      <c r="F172" s="35">
        <v>11609</v>
      </c>
      <c r="G172" s="143"/>
      <c r="H172" s="3"/>
    </row>
    <row r="173" spans="2:8" ht="35.25" customHeight="1" x14ac:dyDescent="0.3">
      <c r="B173" s="144" t="s">
        <v>255</v>
      </c>
      <c r="C173" s="145">
        <v>45419</v>
      </c>
      <c r="D173" s="152" t="s">
        <v>253</v>
      </c>
      <c r="E173" s="147" t="s">
        <v>254</v>
      </c>
      <c r="F173" s="35">
        <v>115607</v>
      </c>
      <c r="G173" s="143"/>
      <c r="H173" s="3"/>
    </row>
    <row r="174" spans="2:8" ht="35.25" customHeight="1" x14ac:dyDescent="0.3">
      <c r="B174" s="144" t="s">
        <v>281</v>
      </c>
      <c r="C174" s="145">
        <v>45441</v>
      </c>
      <c r="D174" s="152" t="s">
        <v>134</v>
      </c>
      <c r="E174" s="147" t="s">
        <v>303</v>
      </c>
      <c r="F174" s="35">
        <v>232792.76</v>
      </c>
      <c r="G174" s="143"/>
      <c r="H174" s="3"/>
    </row>
    <row r="175" spans="2:8" ht="35.25" customHeight="1" x14ac:dyDescent="0.3">
      <c r="B175" s="144" t="s">
        <v>245</v>
      </c>
      <c r="C175" s="145">
        <v>45433</v>
      </c>
      <c r="D175" s="152" t="s">
        <v>246</v>
      </c>
      <c r="E175" s="147" t="s">
        <v>224</v>
      </c>
      <c r="F175" s="35">
        <v>1912800</v>
      </c>
      <c r="G175" s="143"/>
      <c r="H175" s="3"/>
    </row>
    <row r="176" spans="2:8" ht="35.25" customHeight="1" x14ac:dyDescent="0.3">
      <c r="B176" s="144" t="s">
        <v>238</v>
      </c>
      <c r="C176" s="145">
        <v>45432</v>
      </c>
      <c r="D176" s="152" t="s">
        <v>247</v>
      </c>
      <c r="E176" s="147" t="s">
        <v>224</v>
      </c>
      <c r="F176" s="35">
        <v>1912800</v>
      </c>
      <c r="G176" s="143"/>
      <c r="H176" s="3"/>
    </row>
    <row r="177" spans="2:8" ht="35.25" customHeight="1" x14ac:dyDescent="0.3">
      <c r="B177" s="144" t="s">
        <v>285</v>
      </c>
      <c r="C177" s="145">
        <v>45439</v>
      </c>
      <c r="D177" s="152" t="s">
        <v>305</v>
      </c>
      <c r="E177" s="147" t="s">
        <v>224</v>
      </c>
      <c r="F177" s="35">
        <v>2391000</v>
      </c>
      <c r="G177" s="143"/>
      <c r="H177" s="3"/>
    </row>
    <row r="178" spans="2:8" ht="35.25" customHeight="1" x14ac:dyDescent="0.3">
      <c r="B178" s="144" t="s">
        <v>286</v>
      </c>
      <c r="C178" s="145">
        <v>45439</v>
      </c>
      <c r="D178" s="152" t="s">
        <v>306</v>
      </c>
      <c r="E178" s="147" t="s">
        <v>224</v>
      </c>
      <c r="F178" s="35">
        <v>1912800</v>
      </c>
      <c r="G178" s="143"/>
      <c r="H178" s="3"/>
    </row>
    <row r="179" spans="2:8" ht="35.25" customHeight="1" x14ac:dyDescent="0.3">
      <c r="B179" s="144" t="s">
        <v>252</v>
      </c>
      <c r="C179" s="145">
        <v>45439</v>
      </c>
      <c r="D179" s="152" t="s">
        <v>248</v>
      </c>
      <c r="E179" s="147" t="s">
        <v>224</v>
      </c>
      <c r="F179" s="35">
        <v>1912800</v>
      </c>
      <c r="G179" s="143"/>
      <c r="H179" s="3"/>
    </row>
    <row r="180" spans="2:8" ht="35.25" customHeight="1" x14ac:dyDescent="0.3">
      <c r="B180" s="144" t="s">
        <v>289</v>
      </c>
      <c r="C180" s="145">
        <v>45422</v>
      </c>
      <c r="D180" s="152" t="s">
        <v>249</v>
      </c>
      <c r="E180" s="147" t="s">
        <v>224</v>
      </c>
      <c r="F180" s="35">
        <v>2391000</v>
      </c>
      <c r="G180" s="143"/>
      <c r="H180" s="3"/>
    </row>
    <row r="181" spans="2:8" ht="35.25" customHeight="1" x14ac:dyDescent="0.3">
      <c r="B181" s="144" t="s">
        <v>290</v>
      </c>
      <c r="C181" s="145">
        <v>45422</v>
      </c>
      <c r="D181" s="152" t="s">
        <v>249</v>
      </c>
      <c r="E181" s="147" t="s">
        <v>224</v>
      </c>
      <c r="F181" s="35">
        <v>1912800</v>
      </c>
      <c r="G181" s="143"/>
      <c r="H181" s="3"/>
    </row>
    <row r="182" spans="2:8" ht="35.25" customHeight="1" x14ac:dyDescent="0.3">
      <c r="B182" s="144" t="s">
        <v>291</v>
      </c>
      <c r="C182" s="160">
        <v>45422</v>
      </c>
      <c r="D182" s="152" t="s">
        <v>249</v>
      </c>
      <c r="E182" s="147" t="s">
        <v>224</v>
      </c>
      <c r="F182" s="35">
        <v>2391000</v>
      </c>
      <c r="G182" s="143"/>
      <c r="H182" s="3"/>
    </row>
    <row r="183" spans="2:8" ht="35.25" customHeight="1" x14ac:dyDescent="0.3">
      <c r="B183" s="144" t="s">
        <v>304</v>
      </c>
      <c r="C183" s="145">
        <v>45428</v>
      </c>
      <c r="D183" s="152" t="s">
        <v>306</v>
      </c>
      <c r="E183" s="147" t="s">
        <v>224</v>
      </c>
      <c r="F183" s="35">
        <v>2869200</v>
      </c>
      <c r="G183" s="143"/>
      <c r="H183" s="3"/>
    </row>
    <row r="184" spans="2:8" ht="35.25" customHeight="1" x14ac:dyDescent="0.3">
      <c r="B184" s="144" t="s">
        <v>293</v>
      </c>
      <c r="C184" s="145">
        <v>45419</v>
      </c>
      <c r="D184" s="152" t="s">
        <v>288</v>
      </c>
      <c r="E184" s="147" t="s">
        <v>224</v>
      </c>
      <c r="F184" s="35">
        <v>956400</v>
      </c>
      <c r="G184" s="143"/>
      <c r="H184" s="3"/>
    </row>
    <row r="185" spans="2:8" ht="35.25" customHeight="1" x14ac:dyDescent="0.3">
      <c r="B185" s="144" t="s">
        <v>268</v>
      </c>
      <c r="C185" s="145">
        <v>45439</v>
      </c>
      <c r="D185" s="152" t="s">
        <v>270</v>
      </c>
      <c r="E185" s="147" t="s">
        <v>295</v>
      </c>
      <c r="F185" s="35">
        <v>47543</v>
      </c>
      <c r="G185" s="143"/>
      <c r="H185" s="3"/>
    </row>
    <row r="186" spans="2:8" ht="35.25" customHeight="1" x14ac:dyDescent="0.3">
      <c r="B186" s="144" t="s">
        <v>296</v>
      </c>
      <c r="C186" s="145">
        <v>45428</v>
      </c>
      <c r="D186" s="152" t="s">
        <v>299</v>
      </c>
      <c r="E186" s="147" t="s">
        <v>303</v>
      </c>
      <c r="F186" s="35">
        <v>1018018.1</v>
      </c>
      <c r="G186" s="143"/>
      <c r="H186" s="3"/>
    </row>
    <row r="187" spans="2:8" ht="35.25" customHeight="1" x14ac:dyDescent="0.3">
      <c r="B187" s="144" t="s">
        <v>297</v>
      </c>
      <c r="C187" s="145">
        <v>45429</v>
      </c>
      <c r="D187" s="152" t="s">
        <v>299</v>
      </c>
      <c r="E187" s="147" t="s">
        <v>303</v>
      </c>
      <c r="F187" s="35">
        <v>63943.49</v>
      </c>
      <c r="G187" s="143"/>
      <c r="H187" s="3"/>
    </row>
    <row r="188" spans="2:8" ht="35.25" customHeight="1" x14ac:dyDescent="0.3">
      <c r="B188" s="144" t="s">
        <v>298</v>
      </c>
      <c r="C188" s="145">
        <v>45436</v>
      </c>
      <c r="D188" s="152" t="s">
        <v>299</v>
      </c>
      <c r="E188" s="147" t="s">
        <v>303</v>
      </c>
      <c r="F188" s="35">
        <v>2204.9499999999998</v>
      </c>
      <c r="G188" s="143"/>
      <c r="H188" s="3"/>
    </row>
    <row r="189" spans="2:8" ht="35.25" customHeight="1" x14ac:dyDescent="0.3">
      <c r="B189" s="144" t="s">
        <v>236</v>
      </c>
      <c r="C189" s="145">
        <v>45441</v>
      </c>
      <c r="D189" s="152" t="s">
        <v>277</v>
      </c>
      <c r="E189" s="147" t="s">
        <v>303</v>
      </c>
      <c r="F189" s="35">
        <v>1816020</v>
      </c>
      <c r="G189" s="143"/>
      <c r="H189" s="3"/>
    </row>
    <row r="190" spans="2:8" ht="35.25" customHeight="1" x14ac:dyDescent="0.3">
      <c r="B190" s="144" t="s">
        <v>240</v>
      </c>
      <c r="C190" s="145">
        <v>45440</v>
      </c>
      <c r="D190" s="152" t="s">
        <v>277</v>
      </c>
      <c r="E190" s="147" t="s">
        <v>303</v>
      </c>
      <c r="F190" s="35">
        <v>3228480</v>
      </c>
      <c r="G190" s="143"/>
      <c r="H190" s="3"/>
    </row>
    <row r="191" spans="2:8" ht="35.25" customHeight="1" x14ac:dyDescent="0.3">
      <c r="B191" s="144" t="s">
        <v>250</v>
      </c>
      <c r="C191" s="145">
        <v>45441</v>
      </c>
      <c r="D191" s="152" t="s">
        <v>307</v>
      </c>
      <c r="E191" s="147" t="s">
        <v>303</v>
      </c>
      <c r="F191" s="35">
        <v>234000</v>
      </c>
      <c r="G191" s="143"/>
      <c r="H191" s="3"/>
    </row>
    <row r="192" spans="2:8" ht="35.25" customHeight="1" x14ac:dyDescent="0.3">
      <c r="B192" s="144" t="s">
        <v>256</v>
      </c>
      <c r="C192" s="145">
        <v>45440</v>
      </c>
      <c r="D192" s="152" t="s">
        <v>257</v>
      </c>
      <c r="E192" s="147" t="s">
        <v>224</v>
      </c>
      <c r="F192" s="35">
        <v>2391000</v>
      </c>
      <c r="G192" s="143"/>
      <c r="H192" s="3"/>
    </row>
    <row r="193" spans="2:9" ht="35.25" customHeight="1" x14ac:dyDescent="0.3">
      <c r="B193" s="144" t="s">
        <v>259</v>
      </c>
      <c r="C193" s="145">
        <v>45440</v>
      </c>
      <c r="D193" s="152" t="s">
        <v>258</v>
      </c>
      <c r="E193" s="147" t="s">
        <v>303</v>
      </c>
      <c r="F193" s="35">
        <v>420670</v>
      </c>
      <c r="G193" s="143"/>
      <c r="H193" s="3"/>
    </row>
    <row r="194" spans="2:9" ht="35.25" customHeight="1" x14ac:dyDescent="0.3">
      <c r="B194" s="144" t="s">
        <v>260</v>
      </c>
      <c r="C194" s="145">
        <v>45439</v>
      </c>
      <c r="D194" s="152" t="s">
        <v>239</v>
      </c>
      <c r="E194" s="147" t="s">
        <v>224</v>
      </c>
      <c r="F194" s="35">
        <v>1195500</v>
      </c>
      <c r="G194" s="143"/>
      <c r="H194" s="3"/>
    </row>
    <row r="195" spans="2:9" ht="35.25" customHeight="1" x14ac:dyDescent="0.3">
      <c r="B195" s="144" t="s">
        <v>261</v>
      </c>
      <c r="C195" s="145">
        <v>45441</v>
      </c>
      <c r="D195" s="152" t="s">
        <v>239</v>
      </c>
      <c r="E195" s="147" t="s">
        <v>224</v>
      </c>
      <c r="F195" s="35">
        <v>239100</v>
      </c>
      <c r="G195" s="143"/>
      <c r="H195" s="3"/>
    </row>
    <row r="196" spans="2:9" ht="35.25" customHeight="1" x14ac:dyDescent="0.3">
      <c r="B196" s="144" t="s">
        <v>271</v>
      </c>
      <c r="C196" s="145">
        <v>45441</v>
      </c>
      <c r="D196" s="152" t="s">
        <v>272</v>
      </c>
      <c r="E196" s="147" t="s">
        <v>224</v>
      </c>
      <c r="F196" s="35">
        <v>2869200</v>
      </c>
      <c r="G196" s="143"/>
      <c r="H196" s="3"/>
    </row>
    <row r="197" spans="2:9" ht="35.25" customHeight="1" x14ac:dyDescent="0.3">
      <c r="B197" s="144" t="s">
        <v>275</v>
      </c>
      <c r="C197" s="145">
        <v>45440</v>
      </c>
      <c r="D197" s="152" t="s">
        <v>276</v>
      </c>
      <c r="E197" s="147" t="s">
        <v>224</v>
      </c>
      <c r="F197" s="35">
        <v>1912800</v>
      </c>
      <c r="G197" s="143"/>
      <c r="H197" s="3"/>
    </row>
    <row r="198" spans="2:9" ht="35.25" customHeight="1" x14ac:dyDescent="0.3">
      <c r="B198" s="144" t="s">
        <v>302</v>
      </c>
      <c r="C198" s="145">
        <v>45436</v>
      </c>
      <c r="D198" s="152" t="s">
        <v>306</v>
      </c>
      <c r="E198" s="147" t="s">
        <v>224</v>
      </c>
      <c r="F198" s="35">
        <v>2391000</v>
      </c>
      <c r="G198" s="143"/>
      <c r="H198" s="3"/>
    </row>
    <row r="199" spans="2:9" ht="35.25" customHeight="1" x14ac:dyDescent="0.3">
      <c r="B199" s="144" t="s">
        <v>273</v>
      </c>
      <c r="C199" s="145">
        <v>45439</v>
      </c>
      <c r="D199" s="152" t="s">
        <v>225</v>
      </c>
      <c r="E199" s="147" t="s">
        <v>224</v>
      </c>
      <c r="F199" s="35">
        <v>1450500</v>
      </c>
      <c r="G199" s="143"/>
      <c r="H199" s="3"/>
    </row>
    <row r="200" spans="2:9" ht="35.25" customHeight="1" thickBot="1" x14ac:dyDescent="0.35">
      <c r="B200" s="163" t="s">
        <v>310</v>
      </c>
      <c r="C200" s="164">
        <v>45413</v>
      </c>
      <c r="D200" s="165" t="s">
        <v>311</v>
      </c>
      <c r="E200" s="166" t="s">
        <v>313</v>
      </c>
      <c r="F200" s="167">
        <v>12000</v>
      </c>
      <c r="G200" s="168"/>
    </row>
    <row r="201" spans="2:9" ht="35.25" customHeight="1" x14ac:dyDescent="0.3">
      <c r="B201" s="169" t="s">
        <v>314</v>
      </c>
      <c r="C201" s="170">
        <v>45441</v>
      </c>
      <c r="D201" s="171" t="s">
        <v>320</v>
      </c>
      <c r="E201" s="172" t="s">
        <v>321</v>
      </c>
      <c r="F201" s="173">
        <v>458037.84</v>
      </c>
      <c r="G201" s="174"/>
    </row>
    <row r="202" spans="2:9" ht="35.25" customHeight="1" thickBot="1" x14ac:dyDescent="0.35">
      <c r="B202" s="175" t="s">
        <v>315</v>
      </c>
      <c r="C202" s="176">
        <v>45443</v>
      </c>
      <c r="D202" s="177" t="s">
        <v>318</v>
      </c>
      <c r="E202" s="178" t="s">
        <v>321</v>
      </c>
      <c r="F202" s="179">
        <v>375240</v>
      </c>
      <c r="G202" s="180"/>
    </row>
    <row r="203" spans="2:9" ht="18" thickBot="1" x14ac:dyDescent="0.4">
      <c r="B203" s="120" t="s">
        <v>202</v>
      </c>
      <c r="C203" s="120"/>
      <c r="D203" s="120"/>
      <c r="E203" s="120"/>
      <c r="F203" s="121"/>
      <c r="G203" s="110">
        <f>SUM(F16:F202)</f>
        <v>573704078.36100006</v>
      </c>
      <c r="H203" s="3"/>
      <c r="I203" s="3"/>
    </row>
    <row r="204" spans="2:9" ht="17.25" x14ac:dyDescent="0.35">
      <c r="B204" s="43"/>
      <c r="C204" s="43"/>
      <c r="D204" s="43"/>
      <c r="E204" s="43"/>
      <c r="F204" s="43"/>
      <c r="G204" s="44"/>
    </row>
    <row r="205" spans="2:9" ht="17.25" x14ac:dyDescent="0.35">
      <c r="B205" s="17"/>
      <c r="C205" s="18"/>
      <c r="D205" s="16"/>
      <c r="E205" s="16"/>
      <c r="F205" s="19"/>
      <c r="G205" s="44"/>
    </row>
    <row r="206" spans="2:9" x14ac:dyDescent="0.3">
      <c r="B206" s="186" t="s">
        <v>191</v>
      </c>
      <c r="C206" s="186"/>
      <c r="D206" s="196" t="s">
        <v>203</v>
      </c>
      <c r="E206" s="196"/>
      <c r="F206" s="119" t="s">
        <v>192</v>
      </c>
      <c r="G206" s="119"/>
    </row>
    <row r="207" spans="2:9" x14ac:dyDescent="0.3">
      <c r="B207" s="185" t="s">
        <v>228</v>
      </c>
      <c r="C207" s="185"/>
      <c r="D207" s="185" t="s">
        <v>222</v>
      </c>
      <c r="E207" s="185"/>
      <c r="F207" s="119" t="s">
        <v>193</v>
      </c>
      <c r="G207" s="119"/>
    </row>
    <row r="208" spans="2:9" x14ac:dyDescent="0.3">
      <c r="B208" s="185" t="s">
        <v>229</v>
      </c>
      <c r="C208" s="185"/>
      <c r="D208" s="185" t="s">
        <v>230</v>
      </c>
      <c r="E208" s="185"/>
      <c r="F208" s="119" t="s">
        <v>194</v>
      </c>
      <c r="G208" s="119"/>
    </row>
    <row r="210" spans="4:7" x14ac:dyDescent="0.3">
      <c r="G210" s="6"/>
    </row>
    <row r="211" spans="4:7" ht="22.5" x14ac:dyDescent="0.4">
      <c r="D211" s="7"/>
      <c r="E211" s="8"/>
      <c r="F211"/>
      <c r="G211" s="20"/>
    </row>
    <row r="212" spans="4:7" ht="22.5" x14ac:dyDescent="0.4">
      <c r="D212" s="7"/>
      <c r="E212" s="8"/>
      <c r="F212"/>
      <c r="G212" s="20"/>
    </row>
    <row r="213" spans="4:7" ht="22.5" x14ac:dyDescent="0.4">
      <c r="E213" s="1"/>
      <c r="G213" s="20"/>
    </row>
    <row r="214" spans="4:7" x14ac:dyDescent="0.3">
      <c r="E214" s="1"/>
    </row>
    <row r="215" spans="4:7" x14ac:dyDescent="0.3">
      <c r="E215" s="1"/>
    </row>
  </sheetData>
  <sortState xmlns:xlrd2="http://schemas.microsoft.com/office/spreadsheetml/2017/richdata2" ref="B16:G155">
    <sortCondition ref="C16:C155"/>
  </sortState>
  <mergeCells count="10">
    <mergeCell ref="B207:C207"/>
    <mergeCell ref="D207:E207"/>
    <mergeCell ref="B208:C208"/>
    <mergeCell ref="D208:E208"/>
    <mergeCell ref="B9:G9"/>
    <mergeCell ref="B10:G10"/>
    <mergeCell ref="B206:C206"/>
    <mergeCell ref="D206:E206"/>
    <mergeCell ref="B11:G11"/>
    <mergeCell ref="B12:G12"/>
  </mergeCells>
  <phoneticPr fontId="13" type="noConversion"/>
  <pageMargins left="0" right="0" top="0.15748031496062992" bottom="0.94488188976377963" header="0.31496062992125984" footer="0.31496062992125984"/>
  <pageSetup scale="53" fitToHeight="0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ENTRADA DEL MES</vt:lpstr>
      <vt:lpstr>CUENTA POR PAGAR GLOBAL</vt:lpstr>
      <vt:lpstr>SALDO POR ANTIGUEDAD</vt:lpstr>
      <vt:lpstr>'CUENTA POR PAGAR GLOBAL'!Títulos_a_imprimir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cp:lastPrinted>2024-06-07T14:17:12Z</cp:lastPrinted>
  <dcterms:created xsi:type="dcterms:W3CDTF">2024-01-22T13:25:09Z</dcterms:created>
  <dcterms:modified xsi:type="dcterms:W3CDTF">2024-08-21T19:53:01Z</dcterms:modified>
</cp:coreProperties>
</file>