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54DA3533-B9BE-409D-8337-9C60423D9CD1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CUENTA POR PAGAR GLOBAL" sheetId="4" r:id="rId1"/>
  </sheets>
  <externalReferences>
    <externalReference r:id="rId2"/>
  </externalReferences>
  <definedNames>
    <definedName name="_xlnm._FilterDatabase" localSheetId="0" hidden="1">'CUENTA POR PAGAR GLOBAL'!$B$14:$J$235</definedName>
    <definedName name="_xlnm.Print_Titles" localSheetId="0">'CUENTA POR PAGAR GLOBAL'!$2:$14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6" i="4" l="1"/>
  <c r="I235" i="4" l="1"/>
  <c r="I167" i="4"/>
  <c r="I233" i="4"/>
  <c r="I234" i="4"/>
  <c r="F238" i="4"/>
  <c r="L240" i="4" l="1"/>
  <c r="I227" i="4"/>
  <c r="I228" i="4"/>
  <c r="I229" i="4"/>
  <c r="I230" i="4"/>
  <c r="I231" i="4"/>
  <c r="I232" i="4"/>
  <c r="K239" i="4" l="1"/>
  <c r="I219" i="4" l="1"/>
  <c r="I220" i="4"/>
  <c r="I221" i="4"/>
  <c r="I222" i="4"/>
  <c r="I223" i="4"/>
  <c r="I224" i="4"/>
  <c r="I225" i="4"/>
  <c r="I226" i="4"/>
  <c r="I168" i="4" l="1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6" i="4"/>
  <c r="I218" i="4"/>
  <c r="H238" i="4" l="1"/>
  <c r="I162" i="4" l="1"/>
  <c r="I163" i="4"/>
  <c r="I164" i="4"/>
  <c r="I165" i="4"/>
  <c r="I166" i="4"/>
  <c r="I159" i="4" l="1"/>
  <c r="I158" i="4" l="1"/>
  <c r="I157" i="4"/>
  <c r="I156" i="4" l="1"/>
  <c r="I154" i="4" l="1"/>
  <c r="I155" i="4"/>
  <c r="I127" i="4" l="1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4" i="4"/>
  <c r="I32" i="4"/>
  <c r="I33" i="4"/>
  <c r="I42" i="4"/>
  <c r="I43" i="4"/>
  <c r="I44" i="4"/>
  <c r="I45" i="4"/>
  <c r="I46" i="4"/>
  <c r="I47" i="4"/>
  <c r="I48" i="4"/>
  <c r="I87" i="4"/>
  <c r="I49" i="4"/>
  <c r="I35" i="4"/>
  <c r="I84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85" i="4"/>
  <c r="I86" i="4"/>
  <c r="I68" i="4"/>
  <c r="I69" i="4"/>
  <c r="I83" i="4"/>
  <c r="I74" i="4"/>
  <c r="I75" i="4"/>
  <c r="I36" i="4"/>
  <c r="I76" i="4"/>
  <c r="I77" i="4"/>
  <c r="I78" i="4"/>
  <c r="I79" i="4"/>
  <c r="I80" i="4"/>
  <c r="I81" i="4"/>
  <c r="I82" i="4"/>
  <c r="I89" i="4"/>
  <c r="I90" i="4"/>
  <c r="I91" i="4"/>
  <c r="I92" i="4"/>
  <c r="I93" i="4"/>
  <c r="I94" i="4"/>
  <c r="I95" i="4"/>
  <c r="I96" i="4"/>
  <c r="I97" i="4"/>
  <c r="I98" i="4"/>
  <c r="I99" i="4"/>
  <c r="I37" i="4"/>
  <c r="I38" i="4"/>
  <c r="I39" i="4"/>
  <c r="I40" i="4"/>
  <c r="I41" i="4"/>
  <c r="I70" i="4"/>
  <c r="I71" i="4"/>
  <c r="I100" i="4"/>
  <c r="I101" i="4"/>
  <c r="I102" i="4"/>
  <c r="I103" i="4"/>
  <c r="I88" i="4"/>
  <c r="I72" i="4"/>
  <c r="I7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5" i="4"/>
  <c r="I238" i="4" l="1"/>
  <c r="L239" i="4" s="1"/>
  <c r="M240" i="4" l="1"/>
</calcChain>
</file>

<file path=xl/sharedStrings.xml><?xml version="1.0" encoding="utf-8"?>
<sst xmlns="http://schemas.openxmlformats.org/spreadsheetml/2006/main" count="1121" uniqueCount="361">
  <si>
    <t xml:space="preserve">  Departamento de Contabilidad. C x P</t>
  </si>
  <si>
    <t>Concepto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</si>
  <si>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</si>
  <si>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</si>
  <si>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</si>
  <si>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</si>
  <si>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</si>
  <si>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</si>
  <si>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</si>
  <si>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</si>
  <si>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</si>
  <si>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</si>
  <si>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</si>
  <si>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</si>
  <si>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</si>
  <si>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</si>
  <si>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</si>
  <si>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</si>
  <si>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</si>
  <si>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</si>
  <si>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</si>
  <si>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</si>
  <si>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</si>
  <si>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</si>
  <si>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</si>
  <si>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</si>
  <si>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</si>
  <si>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</si>
  <si>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</si>
  <si>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</si>
  <si>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</si>
  <si>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</si>
  <si>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</si>
  <si>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</si>
  <si>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</si>
  <si>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</si>
  <si>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</si>
  <si>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</si>
  <si>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</si>
  <si>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</si>
  <si>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</si>
  <si>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</si>
  <si>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</si>
  <si>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</si>
  <si>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</si>
  <si>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</si>
  <si>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</si>
  <si>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</si>
  <si>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</si>
  <si>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</si>
  <si>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</si>
  <si>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</si>
  <si>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</si>
  <si>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</si>
  <si>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</si>
  <si>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</si>
  <si>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</si>
  <si>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</si>
  <si>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</si>
  <si>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</si>
  <si>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</si>
  <si>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</si>
  <si>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</si>
  <si>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</si>
  <si>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</si>
  <si>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</si>
  <si>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</si>
  <si>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</si>
  <si>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</si>
  <si>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</si>
  <si>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</si>
  <si>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</si>
  <si>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</si>
  <si>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</si>
  <si>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</si>
  <si>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</si>
  <si>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</si>
  <si>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</si>
  <si>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</si>
  <si>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</si>
  <si>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</si>
  <si>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</si>
  <si>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</si>
  <si>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</si>
  <si>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</si>
  <si>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</si>
  <si>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</si>
  <si>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</si>
  <si>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</si>
  <si>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</si>
  <si>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</si>
  <si>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</si>
  <si>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</si>
  <si>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</si>
  <si>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</si>
  <si>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</si>
  <si>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</si>
  <si>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</si>
  <si>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</si>
  <si>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</si>
  <si>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</si>
  <si>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</si>
  <si>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</si>
  <si>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</si>
  <si>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</si>
  <si>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</si>
  <si>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</si>
  <si>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</si>
  <si>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</si>
  <si>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</si>
  <si>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</si>
  <si>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</si>
  <si>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</si>
  <si>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</si>
  <si>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</si>
  <si>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</si>
  <si>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</si>
  <si>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</si>
  <si>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</si>
  <si>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</si>
  <si>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</si>
  <si>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</si>
  <si>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</si>
  <si>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</si>
  <si>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</si>
  <si>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</si>
  <si>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</si>
  <si>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</si>
  <si>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</si>
  <si>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</si>
  <si>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</si>
  <si>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</si>
  <si>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</si>
  <si>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</si>
  <si>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</si>
  <si>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</si>
  <si>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</si>
  <si>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</si>
  <si>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</si>
  <si>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</si>
  <si>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</si>
  <si>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</si>
  <si>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</si>
  <si>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</si>
  <si>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</si>
  <si>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</si>
  <si>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</si>
  <si>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</si>
  <si>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</si>
  <si>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</si>
  <si>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</si>
  <si>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</si>
  <si>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</si>
  <si>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</si>
  <si>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</si>
  <si>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</si>
  <si>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</si>
  <si>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</si>
  <si>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</si>
  <si>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</si>
  <si>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</si>
  <si>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</si>
  <si>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</si>
  <si>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</si>
  <si>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</si>
  <si>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</si>
  <si>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</si>
  <si>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</si>
  <si>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</si>
  <si>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</si>
  <si>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</si>
  <si>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</si>
  <si>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</si>
  <si>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</si>
  <si>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</si>
  <si>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</si>
  <si>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</si>
  <si>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</si>
  <si>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</si>
  <si>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</si>
  <si>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</si>
  <si>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</si>
  <si>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</si>
  <si>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</si>
  <si>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</si>
  <si>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</si>
  <si>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</si>
  <si>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</si>
  <si>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>B1500000127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</si>
  <si>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</si>
  <si>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</si>
  <si>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</si>
  <si>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</si>
  <si>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</si>
  <si>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</si>
  <si>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</si>
  <si>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</si>
  <si>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</si>
  <si>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</si>
  <si>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</si>
  <si>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SERVICIOS DE PUBLICIDAD </t>
  </si>
  <si>
    <t>PRODUCCIONES AGUILERA EN RADIO Y TELEVISION, SRL</t>
  </si>
  <si>
    <t xml:space="preserve">SEGUROS BANRESERVAS  </t>
  </si>
  <si>
    <t xml:space="preserve"> Operadora Metropolitana de Servicios de Autobuses</t>
  </si>
  <si>
    <t xml:space="preserve"> Lic. Joaquin Peña</t>
  </si>
  <si>
    <t>INVENTARIO DE GASOIL</t>
  </si>
  <si>
    <t>PETROMOVIL</t>
  </si>
  <si>
    <t>Lic. Yileidy Lantigua</t>
  </si>
  <si>
    <t xml:space="preserve">Contador </t>
  </si>
  <si>
    <t>NC-</t>
  </si>
  <si>
    <t>AUTOZAMA (PRESTAMO RESERVA</t>
  </si>
  <si>
    <t>ELECTRICIDAD</t>
  </si>
  <si>
    <t>RAFAEL MARIN LECLER ARIAS</t>
  </si>
  <si>
    <t>ALMACEN</t>
  </si>
  <si>
    <t>ALMANER SRL</t>
  </si>
  <si>
    <t>ENT-40</t>
  </si>
  <si>
    <t>UNIFORMES</t>
  </si>
  <si>
    <t>ENT-39</t>
  </si>
  <si>
    <t>PLANETA AZUL SA</t>
  </si>
  <si>
    <t>AGUA MINERAL</t>
  </si>
  <si>
    <t xml:space="preserve">   Gerente de Contabilidad</t>
  </si>
  <si>
    <t>B1500000161</t>
  </si>
  <si>
    <t>INGENIERIA ELECROMECANICA Y CONSTRUCCIONES SRL</t>
  </si>
  <si>
    <t>MANTENIMIENTO A LA PLANTA ELECTRICA</t>
  </si>
  <si>
    <t>SEGURO DE VEHICULOS DE MOTOR</t>
  </si>
  <si>
    <t>E450000001012</t>
  </si>
  <si>
    <t>E450000001016</t>
  </si>
  <si>
    <t>RESPONSABILIDAD CIVIL</t>
  </si>
  <si>
    <t>COMEDORES ECONOMICOS DEL ESTADO</t>
  </si>
  <si>
    <t>B1500001267</t>
  </si>
  <si>
    <t>SERVICIOS JURIDICOS</t>
  </si>
  <si>
    <t>ALIMENTOS Y BEBIDAD PARA PERSONAS</t>
  </si>
  <si>
    <t>LIMPIEZA E HIGIENE</t>
  </si>
  <si>
    <t>EDEESTE</t>
  </si>
  <si>
    <t>PETROFUEL SRL</t>
  </si>
  <si>
    <t>DIESEL EXTREMO</t>
  </si>
  <si>
    <t>REPUESTO</t>
  </si>
  <si>
    <t xml:space="preserve">NEDERCORP INVESTMENT </t>
  </si>
  <si>
    <t>ENT-33</t>
  </si>
  <si>
    <t>ENT-34</t>
  </si>
  <si>
    <t>IMPRESORA V Y G</t>
  </si>
  <si>
    <t>ENT-43</t>
  </si>
  <si>
    <t>ENT-46</t>
  </si>
  <si>
    <t>ENT-47</t>
  </si>
  <si>
    <t>ENT-50</t>
  </si>
  <si>
    <t>ENT-58</t>
  </si>
  <si>
    <t xml:space="preserve"> Correspondiente al 30 de Noviembre 2024</t>
  </si>
  <si>
    <t>PELAGIA MATEO</t>
  </si>
  <si>
    <t>ALQUILERES DE EQUIPO DE TRANSPORTE, TRACCION Y ELEVACION</t>
  </si>
  <si>
    <t>QUITZE GROUP SRL</t>
  </si>
  <si>
    <t>DETNER GROUP SRL</t>
  </si>
  <si>
    <t>OVIDIO ANTONIO GARCIA</t>
  </si>
  <si>
    <t>B1500000063</t>
  </si>
  <si>
    <t>B1500000152</t>
  </si>
  <si>
    <t>B1500000576</t>
  </si>
  <si>
    <t>B1500000118</t>
  </si>
  <si>
    <t>B1500000168</t>
  </si>
  <si>
    <t>B1500000484</t>
  </si>
  <si>
    <t>YONA YONEL DIESEL</t>
  </si>
  <si>
    <t xml:space="preserve">SIGMA </t>
  </si>
  <si>
    <t>B1500054389</t>
  </si>
  <si>
    <t>B1500000648</t>
  </si>
  <si>
    <t>PARMIRA VIEW ENTERPRISES</t>
  </si>
  <si>
    <t>ESTACION DE SERVICIOS CORAL SRL</t>
  </si>
  <si>
    <t>B1500000988</t>
  </si>
  <si>
    <t>B1500000989</t>
  </si>
  <si>
    <t>B1500000992</t>
  </si>
  <si>
    <t>B1500000669</t>
  </si>
  <si>
    <t>SEFINA SOLUCIONES EFICIENTES INGENIERIA Y ARQ</t>
  </si>
  <si>
    <t>DISTRIBUIDORES INTERNACIONALES DE PETROLEO</t>
  </si>
  <si>
    <t>E450000001166</t>
  </si>
  <si>
    <t>B1500000681</t>
  </si>
  <si>
    <t>CRUZ DIESEL SRL</t>
  </si>
  <si>
    <t>B1500000682</t>
  </si>
  <si>
    <t>B1500000781</t>
  </si>
  <si>
    <t>WINPE GROUP SRL</t>
  </si>
  <si>
    <t>ALQUILER DE EQUIPO SANITARIOS Y LABORATORIO</t>
  </si>
  <si>
    <t>MANTENIMENTO Y REPARACION DE EQUIPO DE TRANSPORTE, TRACCION Y ELEVACION</t>
  </si>
  <si>
    <t>B1500000311</t>
  </si>
  <si>
    <t>B1500000310</t>
  </si>
  <si>
    <t>ALIMENTOS Y COMIDA PARA PERSONA</t>
  </si>
  <si>
    <t>B1500001290</t>
  </si>
  <si>
    <t>CASA OGGI SRL</t>
  </si>
  <si>
    <t>ALQUILER</t>
  </si>
  <si>
    <t>RECOLECCION DE RESIDUOS TOXICOS</t>
  </si>
  <si>
    <t>AGUA</t>
  </si>
  <si>
    <t>B1500000605</t>
  </si>
  <si>
    <t>CAPITAL DIESEL</t>
  </si>
  <si>
    <t>B1500000600</t>
  </si>
  <si>
    <t>PRESTOL COMUNICACIONES</t>
  </si>
  <si>
    <t>ALQUILER DE EQUIPO DE COMUNICACIÓN</t>
  </si>
  <si>
    <t>E450000000929</t>
  </si>
  <si>
    <t>SANTO DOMINGO MOTORS</t>
  </si>
  <si>
    <t>BATERIA</t>
  </si>
  <si>
    <t>E450000000250</t>
  </si>
  <si>
    <t>GRUPO HYLSA</t>
  </si>
  <si>
    <t>E450000000518</t>
  </si>
  <si>
    <t>PLANETA AZUL</t>
  </si>
  <si>
    <t>B1500054362</t>
  </si>
  <si>
    <t>AYUNTAMIENTO SANTO DOMINGO OESTE</t>
  </si>
  <si>
    <t>B1500007591</t>
  </si>
  <si>
    <t>ENT-218</t>
  </si>
  <si>
    <t>SITCOM</t>
  </si>
  <si>
    <t>ENT-232</t>
  </si>
  <si>
    <t>ENT-247</t>
  </si>
  <si>
    <t>ECO PETROLEO DOMINICANA</t>
  </si>
  <si>
    <t>ENT-244</t>
  </si>
  <si>
    <t>ENT-251</t>
  </si>
  <si>
    <t>RV DIESEL</t>
  </si>
  <si>
    <t>ENT-242</t>
  </si>
  <si>
    <t>ENT-243</t>
  </si>
  <si>
    <t>PETROMOVIL SA</t>
  </si>
  <si>
    <t>ENT-246</t>
  </si>
  <si>
    <t>ENT-245</t>
  </si>
  <si>
    <t>ENT-249</t>
  </si>
  <si>
    <t>ENT-250</t>
  </si>
  <si>
    <t>ENT-248</t>
  </si>
  <si>
    <t>IMPRESORA V&amp;G SRL</t>
  </si>
  <si>
    <t>NEDERCORP INVESTMENT</t>
  </si>
  <si>
    <t>AXIL GROUP</t>
  </si>
  <si>
    <t>ENT-60</t>
  </si>
  <si>
    <t>ENT-59</t>
  </si>
  <si>
    <t>ENT-63</t>
  </si>
  <si>
    <t>ENT-64</t>
  </si>
  <si>
    <t>ENT-67</t>
  </si>
  <si>
    <t>ENT-68</t>
  </si>
  <si>
    <t>ENT-35</t>
  </si>
  <si>
    <t>ENT-69</t>
  </si>
  <si>
    <t>ENT-70</t>
  </si>
  <si>
    <t>ENT-37</t>
  </si>
  <si>
    <t>TALONAREOS</t>
  </si>
  <si>
    <t>SELLOS</t>
  </si>
  <si>
    <t>ENT-66</t>
  </si>
  <si>
    <t>ALMANER</t>
  </si>
  <si>
    <t>TEJIDO</t>
  </si>
  <si>
    <t>ACEITES Y GRASAS</t>
  </si>
  <si>
    <t>DICIEMBRE</t>
  </si>
  <si>
    <t>B1500034410</t>
  </si>
  <si>
    <t>ENT-255</t>
  </si>
  <si>
    <t>ENT-257</t>
  </si>
  <si>
    <t>ENT-252</t>
  </si>
  <si>
    <t>ENT-256</t>
  </si>
  <si>
    <t>B1500366179</t>
  </si>
  <si>
    <t>B1500364367</t>
  </si>
  <si>
    <t>B1500364254</t>
  </si>
  <si>
    <t xml:space="preserve">EDESUR  </t>
  </si>
  <si>
    <t>B1500574635</t>
  </si>
  <si>
    <t>B1500574636</t>
  </si>
  <si>
    <t>B1500574637</t>
  </si>
  <si>
    <t>B1500574638</t>
  </si>
  <si>
    <t>B1500574639</t>
  </si>
  <si>
    <t>B1500574640</t>
  </si>
  <si>
    <t>ENT-49</t>
  </si>
  <si>
    <t>EMPRESAS INTEGRADAS</t>
  </si>
  <si>
    <t>ENT-38</t>
  </si>
  <si>
    <t>SOLUCIONES INDUSTRIALES BERSANZ</t>
  </si>
  <si>
    <t>ENT-71</t>
  </si>
  <si>
    <t>B150000607</t>
  </si>
  <si>
    <t>NEXTWORLD TECHNOLOGY ESPAÑA</t>
  </si>
  <si>
    <t>MONTA CARGA</t>
  </si>
  <si>
    <t>GULSTRAN PETROLEUM DOM ERL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</si>
</sst>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109">
    <xf numFmtId="0" fontId="0" fillId="0" borderId="0" xfId="0"/>
    <xf numFmtId="0" fontId="5" fillId="0" borderId="0" xfId="0" applyFont="1"/>
    <xf numFmtId="0" fontId="8" fillId="0" borderId="0" xfId="0" applyFont="1"/>
    <xf numFmtId="43" fontId="5" fillId="0" borderId="0" xfId="1" applyFont="1"/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12" fillId="3" borderId="3" xfId="1" applyFont="1" applyFill="1" applyBorder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wrapText="1"/>
    </xf>
    <xf numFmtId="43" fontId="2" fillId="0" borderId="2" xfId="2" quotePrefix="1" applyFont="1" applyFill="1" applyBorder="1" applyAlignment="1"/>
    <xf numFmtId="43" fontId="2" fillId="0" borderId="2" xfId="1" applyFont="1" applyFill="1" applyBorder="1" applyAlignment="1">
      <alignment horizontal="center"/>
    </xf>
    <xf numFmtId="43" fontId="5" fillId="0" borderId="2" xfId="1" applyFont="1" applyFill="1" applyBorder="1" applyAlignment="1"/>
    <xf numFmtId="43" fontId="2" fillId="0" borderId="2" xfId="1" applyFont="1" applyFill="1" applyBorder="1" applyAlignment="1"/>
    <xf numFmtId="43" fontId="2" fillId="0" borderId="2" xfId="2" applyFont="1" applyFill="1" applyBorder="1" applyAlignment="1">
      <alignment horizontal="center"/>
    </xf>
    <xf numFmtId="43" fontId="2" fillId="0" borderId="2" xfId="2" applyFont="1" applyFill="1" applyBorder="1" applyAlignment="1"/>
    <xf numFmtId="0" fontId="2" fillId="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43" fontId="5" fillId="0" borderId="2" xfId="2" applyFont="1" applyFill="1" applyBorder="1" applyAlignment="1">
      <alignment horizontal="center"/>
    </xf>
    <xf numFmtId="43" fontId="5" fillId="0" borderId="2" xfId="2" applyFont="1" applyFill="1" applyBorder="1" applyAlignment="1"/>
    <xf numFmtId="43" fontId="2" fillId="0" borderId="2" xfId="5" applyFont="1" applyFill="1" applyBorder="1" applyAlignment="1">
      <alignment horizontal="center"/>
    </xf>
    <xf numFmtId="43" fontId="0" fillId="0" borderId="0" xfId="1" applyFont="1"/>
    <xf numFmtId="0" fontId="0" fillId="0" borderId="0" xfId="0" applyAlignment="1">
      <alignment wrapText="1"/>
    </xf>
    <xf numFmtId="43" fontId="0" fillId="0" borderId="2" xfId="1" applyFont="1" applyFill="1" applyBorder="1"/>
    <xf numFmtId="0" fontId="0" fillId="0" borderId="2" xfId="0" applyBorder="1"/>
    <xf numFmtId="14" fontId="0" fillId="0" borderId="2" xfId="0" applyNumberFormat="1" applyBorder="1"/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43" fontId="0" fillId="0" borderId="0" xfId="0" applyNumberFormat="1" applyAlignment="1">
      <alignment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3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wrapText="1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165" fontId="4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4" fillId="2" borderId="10" xfId="1" applyFont="1" applyFill="1" applyBorder="1" applyAlignment="1">
      <alignment horizontal="center"/>
    </xf>
    <xf numFmtId="43" fontId="4" fillId="2" borderId="8" xfId="1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43" fontId="2" fillId="0" borderId="2" xfId="1" quotePrefix="1" applyFont="1" applyFill="1" applyBorder="1" applyAlignment="1"/>
    <xf numFmtId="0" fontId="0" fillId="0" borderId="0" xfId="0" applyAlignment="1">
      <alignment horizontal="center"/>
    </xf>
    <xf numFmtId="164" fontId="2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0" fontId="5" fillId="0" borderId="15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43" fontId="5" fillId="0" borderId="14" xfId="1" applyFont="1" applyFill="1" applyBorder="1" applyAlignment="1"/>
    <xf numFmtId="43" fontId="5" fillId="0" borderId="16" xfId="0" applyNumberFormat="1" applyFont="1" applyBorder="1"/>
    <xf numFmtId="0" fontId="5" fillId="0" borderId="17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/>
    <xf numFmtId="0" fontId="5" fillId="0" borderId="3" xfId="0" applyFont="1" applyBorder="1"/>
    <xf numFmtId="14" fontId="0" fillId="0" borderId="2" xfId="0" applyNumberFormat="1" applyBorder="1" applyAlignment="1">
      <alignment horizontal="center"/>
    </xf>
    <xf numFmtId="165" fontId="2" fillId="0" borderId="2" xfId="0" applyNumberFormat="1" applyFont="1" applyBorder="1" applyAlignment="1">
      <alignment horizontal="left"/>
    </xf>
    <xf numFmtId="43" fontId="1" fillId="0" borderId="2" xfId="1" applyFont="1" applyFill="1" applyBorder="1"/>
    <xf numFmtId="164" fontId="2" fillId="0" borderId="11" xfId="0" applyNumberFormat="1" applyFont="1" applyBorder="1" applyAlignment="1">
      <alignment horizontal="center"/>
    </xf>
    <xf numFmtId="43" fontId="5" fillId="0" borderId="2" xfId="1" applyFont="1" applyBorder="1"/>
    <xf numFmtId="43" fontId="5" fillId="0" borderId="11" xfId="0" applyNumberFormat="1" applyFont="1" applyBorder="1"/>
    <xf numFmtId="0" fontId="5" fillId="0" borderId="18" xfId="0" applyFont="1" applyBorder="1" applyAlignment="1">
      <alignment horizontal="center"/>
    </xf>
    <xf numFmtId="43" fontId="0" fillId="0" borderId="12" xfId="1" applyFont="1" applyFill="1" applyBorder="1"/>
    <xf numFmtId="0" fontId="5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43" fontId="0" fillId="0" borderId="19" xfId="1" applyFont="1" applyFill="1" applyBorder="1"/>
    <xf numFmtId="0" fontId="5" fillId="0" borderId="20" xfId="0" applyFont="1" applyBorder="1" applyAlignment="1">
      <alignment horizontal="center"/>
    </xf>
    <xf numFmtId="14" fontId="0" fillId="0" borderId="11" xfId="0" applyNumberFormat="1" applyBorder="1"/>
    <xf numFmtId="14" fontId="5" fillId="0" borderId="2" xfId="0" applyNumberFormat="1" applyFont="1" applyBorder="1"/>
    <xf numFmtId="43" fontId="5" fillId="0" borderId="2" xfId="1" applyFont="1" applyFill="1" applyBorder="1"/>
    <xf numFmtId="43" fontId="5" fillId="0" borderId="2" xfId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43" fontId="5" fillId="0" borderId="0" xfId="1" applyFont="1" applyFill="1" applyBorder="1" applyAlignment="1">
      <alignment horizontal="center"/>
    </xf>
    <xf numFmtId="43" fontId="5" fillId="0" borderId="0" xfId="1" applyFont="1" applyFill="1"/>
    <xf numFmtId="0" fontId="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148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3309938"/>
          <a:ext cx="0" cy="29360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2380911</xdr:colOff>
      <xdr:row>3</xdr:row>
      <xdr:rowOff>210230</xdr:rowOff>
    </xdr:from>
    <xdr:to>
      <xdr:col>4</xdr:col>
      <xdr:colOff>255135</xdr:colOff>
      <xdr:row>8</xdr:row>
      <xdr:rowOff>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607630" y="853168"/>
          <a:ext cx="3553505" cy="8613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4\entrada%20cuenta%20por%20pagar%20de%20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"/>
      <sheetName val="EJECUTIVO"/>
      <sheetName val="MERCANCIA TRANSITO 1"/>
      <sheetName val="Hoja1"/>
      <sheetName val="Hoja7"/>
      <sheetName val="Hoja3"/>
      <sheetName val="Hoja5"/>
      <sheetName val="Hoja2"/>
    </sheetNames>
    <sheetDataSet>
      <sheetData sheetId="0"/>
      <sheetData sheetId="1">
        <row r="214">
          <cell r="F214">
            <v>54401998.403999999</v>
          </cell>
          <cell r="G214">
            <v>486310742.34959996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M245"/>
  <sheetViews>
    <sheetView tabSelected="1" zoomScale="80" zoomScaleNormal="80" workbookViewId="0">
      <selection activeCell="B10" sqref="B10:J10"/>
    </sheetView>
  </sheetViews>
  <sheetFormatPr baseColWidth="10" defaultRowHeight="16.5" x14ac:dyDescent="0.3"/>
  <cols>
    <col min="1" max="1" width="4.5703125" customWidth="1"/>
    <col min="2" max="3" width="50.7109375" customWidth="1"/>
    <col min="4" max="4" width="23.7109375" style="64" customWidth="1"/>
    <col min="5" max="5" width="15.42578125" customWidth="1"/>
    <col min="6" max="6" width="24.5703125" customWidth="1"/>
    <col min="7" max="7" width="17.7109375" hidden="1" customWidth="1"/>
    <col min="8" max="8" width="23" style="1" hidden="1" customWidth="1"/>
    <col min="9" max="9" width="23.42578125" bestFit="1" customWidth="1"/>
    <col min="10" max="10" width="14" customWidth="1"/>
    <col min="11" max="11" width="15.42578125" bestFit="1" customWidth="1"/>
    <col min="12" max="13" width="15.7109375" bestFit="1" customWidth="1"/>
  </cols>
  <sheetData>
    <row r="9" spans="2:10" ht="22.5" x14ac:dyDescent="0.4">
      <c r="B9" s="103" t="s">
        <v>203</v>
      </c>
      <c r="C9" s="103"/>
      <c r="D9" s="103"/>
      <c r="E9" s="103"/>
      <c r="F9" s="103"/>
      <c r="G9" s="103"/>
      <c r="H9" s="103"/>
      <c r="I9" s="103"/>
      <c r="J9" s="103"/>
    </row>
    <row r="10" spans="2:10" ht="22.5" x14ac:dyDescent="0.4">
      <c r="B10" s="103" t="s">
        <v>0</v>
      </c>
      <c r="C10" s="103"/>
      <c r="D10" s="103"/>
      <c r="E10" s="103"/>
      <c r="F10" s="103"/>
      <c r="G10" s="103"/>
      <c r="H10" s="103"/>
      <c r="I10" s="103"/>
      <c r="J10" s="103"/>
    </row>
    <row r="11" spans="2:10" ht="22.5" x14ac:dyDescent="0.4">
      <c r="B11" s="103" t="s">
        <v>190</v>
      </c>
      <c r="C11" s="103"/>
      <c r="D11" s="103"/>
      <c r="E11" s="103"/>
      <c r="F11" s="103"/>
      <c r="G11" s="103"/>
      <c r="H11" s="103"/>
      <c r="I11" s="103"/>
      <c r="J11" s="103"/>
    </row>
    <row r="12" spans="2:10" ht="22.5" x14ac:dyDescent="0.4">
      <c r="B12" s="103" t="s">
        <v>246</v>
      </c>
      <c r="C12" s="103"/>
      <c r="D12" s="103"/>
      <c r="E12" s="103"/>
      <c r="F12" s="103"/>
      <c r="G12" s="103"/>
      <c r="H12" s="103"/>
      <c r="I12" s="103"/>
      <c r="J12" s="103"/>
    </row>
    <row r="13" spans="2:10" ht="17.25" thickBot="1" x14ac:dyDescent="0.35"/>
    <row r="14" spans="2:10" ht="19.5" thickBot="1" x14ac:dyDescent="0.4">
      <c r="B14" s="56" t="s">
        <v>191</v>
      </c>
      <c r="C14" s="56" t="s">
        <v>1</v>
      </c>
      <c r="D14" s="57" t="s">
        <v>192</v>
      </c>
      <c r="E14" s="56" t="s">
        <v>193</v>
      </c>
      <c r="F14" s="58" t="s">
        <v>194</v>
      </c>
      <c r="G14" s="59" t="s">
        <v>195</v>
      </c>
      <c r="H14" s="60" t="s">
        <v>196</v>
      </c>
      <c r="I14" s="61" t="s">
        <v>197</v>
      </c>
      <c r="J14" s="59" t="s">
        <v>198</v>
      </c>
    </row>
    <row r="15" spans="2:10" s="22" customFormat="1" ht="17.25" thickBot="1" x14ac:dyDescent="0.35">
      <c r="B15" s="71" t="s">
        <v>2</v>
      </c>
      <c r="C15" s="72" t="s">
        <v>3</v>
      </c>
      <c r="D15" s="67" t="s">
        <v>4</v>
      </c>
      <c r="E15" s="73">
        <v>41298</v>
      </c>
      <c r="F15" s="74">
        <v>54885.4</v>
      </c>
      <c r="G15" s="67" t="s">
        <v>336</v>
      </c>
      <c r="H15" s="75"/>
      <c r="I15" s="68">
        <f>+F15-H15</f>
        <v>54885.4</v>
      </c>
      <c r="J15" s="69" t="s">
        <v>199</v>
      </c>
    </row>
    <row r="16" spans="2:10" s="22" customFormat="1" ht="17.25" thickBot="1" x14ac:dyDescent="0.35">
      <c r="B16" s="32" t="s">
        <v>5</v>
      </c>
      <c r="C16" s="30" t="s">
        <v>6</v>
      </c>
      <c r="D16" s="33" t="s">
        <v>7</v>
      </c>
      <c r="E16" s="34">
        <v>41410</v>
      </c>
      <c r="F16" s="11">
        <v>2714629.18</v>
      </c>
      <c r="G16" s="67" t="s">
        <v>336</v>
      </c>
      <c r="H16" s="12">
        <v>2261333.6</v>
      </c>
      <c r="I16" s="41">
        <f t="shared" ref="I16:I89" si="0">+F16-H16</f>
        <v>453295.58000000007</v>
      </c>
      <c r="J16" s="54" t="s">
        <v>199</v>
      </c>
    </row>
    <row r="17" spans="2:10" s="22" customFormat="1" ht="17.25" thickBot="1" x14ac:dyDescent="0.35">
      <c r="B17" s="32" t="s">
        <v>8</v>
      </c>
      <c r="C17" s="30" t="s">
        <v>3</v>
      </c>
      <c r="D17" s="33" t="s">
        <v>9</v>
      </c>
      <c r="E17" s="34">
        <v>41484</v>
      </c>
      <c r="F17" s="11">
        <v>582796.1</v>
      </c>
      <c r="G17" s="67" t="s">
        <v>336</v>
      </c>
      <c r="H17" s="12"/>
      <c r="I17" s="41">
        <f t="shared" si="0"/>
        <v>582796.1</v>
      </c>
      <c r="J17" s="54" t="s">
        <v>199</v>
      </c>
    </row>
    <row r="18" spans="2:10" s="22" customFormat="1" ht="17.25" thickBot="1" x14ac:dyDescent="0.35">
      <c r="B18" s="32" t="s">
        <v>10</v>
      </c>
      <c r="C18" s="30" t="s">
        <v>3</v>
      </c>
      <c r="D18" s="33" t="s">
        <v>11</v>
      </c>
      <c r="E18" s="35">
        <v>41548</v>
      </c>
      <c r="F18" s="13">
        <v>130508</v>
      </c>
      <c r="G18" s="67" t="s">
        <v>336</v>
      </c>
      <c r="H18" s="12"/>
      <c r="I18" s="41">
        <f t="shared" si="0"/>
        <v>130508</v>
      </c>
      <c r="J18" s="54" t="s">
        <v>199</v>
      </c>
    </row>
    <row r="19" spans="2:10" s="22" customFormat="1" ht="17.25" thickBot="1" x14ac:dyDescent="0.35">
      <c r="B19" s="32" t="s">
        <v>12</v>
      </c>
      <c r="C19" s="30" t="s">
        <v>3</v>
      </c>
      <c r="D19" s="33" t="s">
        <v>13</v>
      </c>
      <c r="E19" s="34">
        <v>41576</v>
      </c>
      <c r="F19" s="13">
        <v>175973.4</v>
      </c>
      <c r="G19" s="67" t="s">
        <v>336</v>
      </c>
      <c r="H19" s="12"/>
      <c r="I19" s="41">
        <f t="shared" si="0"/>
        <v>175973.4</v>
      </c>
      <c r="J19" s="54" t="s">
        <v>199</v>
      </c>
    </row>
    <row r="20" spans="2:10" s="22" customFormat="1" ht="17.25" thickBot="1" x14ac:dyDescent="0.35">
      <c r="B20" s="32" t="s">
        <v>14</v>
      </c>
      <c r="C20" s="30" t="s">
        <v>15</v>
      </c>
      <c r="D20" s="33" t="s">
        <v>16</v>
      </c>
      <c r="E20" s="34">
        <v>41729</v>
      </c>
      <c r="F20" s="11">
        <v>113073.5</v>
      </c>
      <c r="G20" s="67" t="s">
        <v>336</v>
      </c>
      <c r="H20" s="12"/>
      <c r="I20" s="41">
        <f t="shared" si="0"/>
        <v>113073.5</v>
      </c>
      <c r="J20" s="54" t="s">
        <v>199</v>
      </c>
    </row>
    <row r="21" spans="2:10" s="22" customFormat="1" ht="17.25" thickBot="1" x14ac:dyDescent="0.35">
      <c r="B21" s="32" t="s">
        <v>17</v>
      </c>
      <c r="C21" s="30" t="s">
        <v>3</v>
      </c>
      <c r="D21" s="33" t="s">
        <v>18</v>
      </c>
      <c r="E21" s="34">
        <v>41976</v>
      </c>
      <c r="F21" s="13">
        <v>10856</v>
      </c>
      <c r="G21" s="67" t="s">
        <v>336</v>
      </c>
      <c r="H21" s="12"/>
      <c r="I21" s="41">
        <f t="shared" si="0"/>
        <v>10856</v>
      </c>
      <c r="J21" s="54" t="s">
        <v>199</v>
      </c>
    </row>
    <row r="22" spans="2:10" s="22" customFormat="1" ht="17.25" thickBot="1" x14ac:dyDescent="0.35">
      <c r="B22" s="36" t="s">
        <v>19</v>
      </c>
      <c r="C22" s="30" t="s">
        <v>20</v>
      </c>
      <c r="D22" s="33" t="s">
        <v>21</v>
      </c>
      <c r="E22" s="34">
        <v>42037</v>
      </c>
      <c r="F22" s="11">
        <v>476468.9</v>
      </c>
      <c r="G22" s="67" t="s">
        <v>336</v>
      </c>
      <c r="H22" s="12"/>
      <c r="I22" s="41">
        <f t="shared" si="0"/>
        <v>476468.9</v>
      </c>
      <c r="J22" s="54" t="s">
        <v>199</v>
      </c>
    </row>
    <row r="23" spans="2:10" s="22" customFormat="1" ht="17.25" thickBot="1" x14ac:dyDescent="0.35">
      <c r="B23" s="32" t="s">
        <v>22</v>
      </c>
      <c r="C23" s="30" t="s">
        <v>3</v>
      </c>
      <c r="D23" s="33" t="s">
        <v>23</v>
      </c>
      <c r="E23" s="34">
        <v>42125</v>
      </c>
      <c r="F23" s="11">
        <v>595720.64</v>
      </c>
      <c r="G23" s="67" t="s">
        <v>336</v>
      </c>
      <c r="H23" s="12"/>
      <c r="I23" s="41">
        <f t="shared" si="0"/>
        <v>595720.64</v>
      </c>
      <c r="J23" s="54" t="s">
        <v>199</v>
      </c>
    </row>
    <row r="24" spans="2:10" s="22" customFormat="1" ht="17.25" thickBot="1" x14ac:dyDescent="0.35">
      <c r="B24" s="32" t="s">
        <v>24</v>
      </c>
      <c r="C24" s="30" t="s">
        <v>3</v>
      </c>
      <c r="D24" s="33" t="s">
        <v>25</v>
      </c>
      <c r="E24" s="35">
        <v>42208</v>
      </c>
      <c r="F24" s="13">
        <v>1593000</v>
      </c>
      <c r="G24" s="67" t="s">
        <v>336</v>
      </c>
      <c r="H24" s="12">
        <v>1000000</v>
      </c>
      <c r="I24" s="41">
        <f t="shared" si="0"/>
        <v>593000</v>
      </c>
      <c r="J24" s="54" t="s">
        <v>199</v>
      </c>
    </row>
    <row r="25" spans="2:10" s="22" customFormat="1" ht="17.25" thickBot="1" x14ac:dyDescent="0.35">
      <c r="B25" s="32" t="s">
        <v>26</v>
      </c>
      <c r="C25" s="30" t="s">
        <v>3</v>
      </c>
      <c r="D25" s="33" t="s">
        <v>27</v>
      </c>
      <c r="E25" s="34">
        <v>42248</v>
      </c>
      <c r="F25" s="11">
        <v>269394.2</v>
      </c>
      <c r="G25" s="67" t="s">
        <v>336</v>
      </c>
      <c r="H25" s="12"/>
      <c r="I25" s="41">
        <f t="shared" si="0"/>
        <v>269394.2</v>
      </c>
      <c r="J25" s="54" t="s">
        <v>199</v>
      </c>
    </row>
    <row r="26" spans="2:10" s="22" customFormat="1" ht="17.25" thickBot="1" x14ac:dyDescent="0.35">
      <c r="B26" s="32" t="s">
        <v>28</v>
      </c>
      <c r="C26" s="30" t="s">
        <v>29</v>
      </c>
      <c r="D26" s="33" t="s">
        <v>30</v>
      </c>
      <c r="E26" s="34">
        <v>42338</v>
      </c>
      <c r="F26" s="14">
        <v>2242000</v>
      </c>
      <c r="G26" s="67" t="s">
        <v>336</v>
      </c>
      <c r="H26" s="12"/>
      <c r="I26" s="41">
        <f t="shared" si="0"/>
        <v>2242000</v>
      </c>
      <c r="J26" s="54" t="s">
        <v>199</v>
      </c>
    </row>
    <row r="27" spans="2:10" s="22" customFormat="1" ht="17.25" thickBot="1" x14ac:dyDescent="0.35">
      <c r="B27" s="32" t="s">
        <v>31</v>
      </c>
      <c r="C27" s="30" t="s">
        <v>3</v>
      </c>
      <c r="D27" s="33" t="s">
        <v>32</v>
      </c>
      <c r="E27" s="31">
        <v>42353</v>
      </c>
      <c r="F27" s="15">
        <v>137352</v>
      </c>
      <c r="G27" s="67" t="s">
        <v>336</v>
      </c>
      <c r="H27" s="12"/>
      <c r="I27" s="41">
        <f t="shared" si="0"/>
        <v>137352</v>
      </c>
      <c r="J27" s="54" t="s">
        <v>199</v>
      </c>
    </row>
    <row r="28" spans="2:10" s="22" customFormat="1" ht="17.25" thickBot="1" x14ac:dyDescent="0.35">
      <c r="B28" s="32" t="s">
        <v>31</v>
      </c>
      <c r="C28" s="30" t="s">
        <v>3</v>
      </c>
      <c r="D28" s="33" t="s">
        <v>33</v>
      </c>
      <c r="E28" s="31">
        <v>42356</v>
      </c>
      <c r="F28" s="15">
        <v>104430</v>
      </c>
      <c r="G28" s="67" t="s">
        <v>336</v>
      </c>
      <c r="H28" s="12"/>
      <c r="I28" s="41">
        <f t="shared" si="0"/>
        <v>104430</v>
      </c>
      <c r="J28" s="54" t="s">
        <v>199</v>
      </c>
    </row>
    <row r="29" spans="2:10" s="22" customFormat="1" ht="17.25" thickBot="1" x14ac:dyDescent="0.35">
      <c r="B29" s="32" t="s">
        <v>31</v>
      </c>
      <c r="C29" s="30" t="s">
        <v>3</v>
      </c>
      <c r="D29" s="33" t="s">
        <v>34</v>
      </c>
      <c r="E29" s="31">
        <v>42360</v>
      </c>
      <c r="F29" s="15">
        <v>53996.800000000003</v>
      </c>
      <c r="G29" s="67" t="s">
        <v>336</v>
      </c>
      <c r="H29" s="12"/>
      <c r="I29" s="41">
        <f t="shared" si="0"/>
        <v>53996.800000000003</v>
      </c>
      <c r="J29" s="54" t="s">
        <v>199</v>
      </c>
    </row>
    <row r="30" spans="2:10" s="22" customFormat="1" ht="17.25" thickBot="1" x14ac:dyDescent="0.35">
      <c r="B30" s="32" t="s">
        <v>31</v>
      </c>
      <c r="C30" s="30" t="s">
        <v>3</v>
      </c>
      <c r="D30" s="33" t="s">
        <v>35</v>
      </c>
      <c r="E30" s="31">
        <v>42360</v>
      </c>
      <c r="F30" s="15">
        <v>73301.600000000006</v>
      </c>
      <c r="G30" s="67" t="s">
        <v>336</v>
      </c>
      <c r="H30" s="12"/>
      <c r="I30" s="41">
        <f t="shared" si="0"/>
        <v>73301.600000000006</v>
      </c>
      <c r="J30" s="54" t="s">
        <v>199</v>
      </c>
    </row>
    <row r="31" spans="2:10" s="22" customFormat="1" ht="17.25" thickBot="1" x14ac:dyDescent="0.35">
      <c r="B31" s="32" t="s">
        <v>31</v>
      </c>
      <c r="C31" s="30" t="s">
        <v>3</v>
      </c>
      <c r="D31" s="33" t="s">
        <v>36</v>
      </c>
      <c r="E31" s="31">
        <v>42366</v>
      </c>
      <c r="F31" s="15">
        <v>8572.7000000000007</v>
      </c>
      <c r="G31" s="67" t="s">
        <v>336</v>
      </c>
      <c r="H31" s="12"/>
      <c r="I31" s="41">
        <f t="shared" si="0"/>
        <v>8572.7000000000007</v>
      </c>
      <c r="J31" s="54" t="s">
        <v>199</v>
      </c>
    </row>
    <row r="32" spans="2:10" s="22" customFormat="1" ht="17.25" thickBot="1" x14ac:dyDescent="0.35">
      <c r="B32" s="32" t="s">
        <v>31</v>
      </c>
      <c r="C32" s="30" t="s">
        <v>3</v>
      </c>
      <c r="D32" s="33" t="s">
        <v>37</v>
      </c>
      <c r="E32" s="31">
        <v>42368</v>
      </c>
      <c r="F32" s="15">
        <v>18325.400000000001</v>
      </c>
      <c r="G32" s="67" t="s">
        <v>336</v>
      </c>
      <c r="H32" s="12"/>
      <c r="I32" s="41">
        <f>+F32-H32</f>
        <v>18325.400000000001</v>
      </c>
      <c r="J32" s="54" t="s">
        <v>199</v>
      </c>
    </row>
    <row r="33" spans="2:10" s="22" customFormat="1" ht="17.25" thickBot="1" x14ac:dyDescent="0.35">
      <c r="B33" s="32" t="s">
        <v>31</v>
      </c>
      <c r="C33" s="30" t="s">
        <v>3</v>
      </c>
      <c r="D33" s="33" t="s">
        <v>38</v>
      </c>
      <c r="E33" s="31">
        <v>42368</v>
      </c>
      <c r="F33" s="15">
        <v>7198</v>
      </c>
      <c r="G33" s="67" t="s">
        <v>336</v>
      </c>
      <c r="H33" s="12"/>
      <c r="I33" s="41">
        <f>+F33-H33</f>
        <v>7198</v>
      </c>
      <c r="J33" s="54" t="s">
        <v>199</v>
      </c>
    </row>
    <row r="34" spans="2:10" s="22" customFormat="1" ht="17.25" thickBot="1" x14ac:dyDescent="0.35">
      <c r="B34" s="36" t="s">
        <v>39</v>
      </c>
      <c r="C34" s="30" t="s">
        <v>3</v>
      </c>
      <c r="D34" s="33" t="s">
        <v>40</v>
      </c>
      <c r="E34" s="34">
        <v>42368</v>
      </c>
      <c r="F34" s="15">
        <v>87497</v>
      </c>
      <c r="G34" s="67" t="s">
        <v>336</v>
      </c>
      <c r="H34" s="12"/>
      <c r="I34" s="41">
        <f t="shared" si="0"/>
        <v>87497</v>
      </c>
      <c r="J34" s="54" t="s">
        <v>199</v>
      </c>
    </row>
    <row r="35" spans="2:10" s="22" customFormat="1" ht="17.25" thickBot="1" x14ac:dyDescent="0.35">
      <c r="B35" s="36" t="s">
        <v>39</v>
      </c>
      <c r="C35" s="30" t="s">
        <v>3</v>
      </c>
      <c r="D35" s="33" t="s">
        <v>53</v>
      </c>
      <c r="E35" s="34">
        <v>42429</v>
      </c>
      <c r="F35" s="13">
        <v>69797</v>
      </c>
      <c r="G35" s="67" t="s">
        <v>336</v>
      </c>
      <c r="H35" s="12"/>
      <c r="I35" s="41">
        <f t="shared" ref="I35:I41" si="1">+F35-H35</f>
        <v>69797</v>
      </c>
      <c r="J35" s="54" t="s">
        <v>199</v>
      </c>
    </row>
    <row r="36" spans="2:10" s="22" customFormat="1" ht="17.25" thickBot="1" x14ac:dyDescent="0.35">
      <c r="B36" s="36" t="s">
        <v>39</v>
      </c>
      <c r="C36" s="30" t="s">
        <v>3</v>
      </c>
      <c r="D36" s="33" t="s">
        <v>85</v>
      </c>
      <c r="E36" s="34">
        <v>42710</v>
      </c>
      <c r="F36" s="15">
        <v>20709</v>
      </c>
      <c r="G36" s="67" t="s">
        <v>336</v>
      </c>
      <c r="H36" s="12"/>
      <c r="I36" s="41">
        <f t="shared" si="1"/>
        <v>20709</v>
      </c>
      <c r="J36" s="54" t="s">
        <v>199</v>
      </c>
    </row>
    <row r="37" spans="2:10" s="22" customFormat="1" ht="17.25" thickBot="1" x14ac:dyDescent="0.35">
      <c r="B37" s="36" t="s">
        <v>39</v>
      </c>
      <c r="C37" s="30" t="s">
        <v>3</v>
      </c>
      <c r="D37" s="33" t="s">
        <v>98</v>
      </c>
      <c r="E37" s="34">
        <v>42786</v>
      </c>
      <c r="F37" s="15">
        <v>253251.6</v>
      </c>
      <c r="G37" s="67" t="s">
        <v>336</v>
      </c>
      <c r="H37" s="12"/>
      <c r="I37" s="41">
        <f t="shared" si="1"/>
        <v>253251.6</v>
      </c>
      <c r="J37" s="54" t="s">
        <v>199</v>
      </c>
    </row>
    <row r="38" spans="2:10" s="22" customFormat="1" ht="17.25" thickBot="1" x14ac:dyDescent="0.35">
      <c r="B38" s="36" t="s">
        <v>39</v>
      </c>
      <c r="C38" s="30" t="s">
        <v>3</v>
      </c>
      <c r="D38" s="33" t="s">
        <v>99</v>
      </c>
      <c r="E38" s="34">
        <v>42786</v>
      </c>
      <c r="F38" s="15">
        <v>86022</v>
      </c>
      <c r="G38" s="67" t="s">
        <v>336</v>
      </c>
      <c r="H38" s="12"/>
      <c r="I38" s="41">
        <f t="shared" si="1"/>
        <v>86022</v>
      </c>
      <c r="J38" s="54" t="s">
        <v>199</v>
      </c>
    </row>
    <row r="39" spans="2:10" s="22" customFormat="1" ht="17.25" thickBot="1" x14ac:dyDescent="0.35">
      <c r="B39" s="36" t="s">
        <v>39</v>
      </c>
      <c r="C39" s="30" t="s">
        <v>3</v>
      </c>
      <c r="D39" s="33" t="s">
        <v>100</v>
      </c>
      <c r="E39" s="34">
        <v>42786</v>
      </c>
      <c r="F39" s="15">
        <v>111510</v>
      </c>
      <c r="G39" s="67" t="s">
        <v>336</v>
      </c>
      <c r="H39" s="12"/>
      <c r="I39" s="41">
        <f t="shared" si="1"/>
        <v>111510</v>
      </c>
      <c r="J39" s="54" t="s">
        <v>199</v>
      </c>
    </row>
    <row r="40" spans="2:10" s="22" customFormat="1" ht="17.25" thickBot="1" x14ac:dyDescent="0.35">
      <c r="B40" s="36" t="s">
        <v>39</v>
      </c>
      <c r="C40" s="30" t="s">
        <v>3</v>
      </c>
      <c r="D40" s="33" t="s">
        <v>101</v>
      </c>
      <c r="E40" s="34">
        <v>42786</v>
      </c>
      <c r="F40" s="15">
        <v>149860</v>
      </c>
      <c r="G40" s="67" t="s">
        <v>336</v>
      </c>
      <c r="H40" s="12"/>
      <c r="I40" s="41">
        <f t="shared" si="1"/>
        <v>149860</v>
      </c>
      <c r="J40" s="54" t="s">
        <v>199</v>
      </c>
    </row>
    <row r="41" spans="2:10" s="22" customFormat="1" ht="17.25" thickBot="1" x14ac:dyDescent="0.35">
      <c r="B41" s="36" t="s">
        <v>39</v>
      </c>
      <c r="C41" s="30" t="s">
        <v>3</v>
      </c>
      <c r="D41" s="33" t="s">
        <v>102</v>
      </c>
      <c r="E41" s="34">
        <v>42786</v>
      </c>
      <c r="F41" s="15">
        <v>111510</v>
      </c>
      <c r="G41" s="67" t="s">
        <v>336</v>
      </c>
      <c r="H41" s="12"/>
      <c r="I41" s="41">
        <f t="shared" si="1"/>
        <v>111510</v>
      </c>
      <c r="J41" s="54" t="s">
        <v>199</v>
      </c>
    </row>
    <row r="42" spans="2:10" s="22" customFormat="1" ht="17.25" thickBot="1" x14ac:dyDescent="0.35">
      <c r="B42" s="32" t="s">
        <v>41</v>
      </c>
      <c r="C42" s="30" t="s">
        <v>42</v>
      </c>
      <c r="D42" s="33" t="s">
        <v>43</v>
      </c>
      <c r="E42" s="35">
        <v>42401</v>
      </c>
      <c r="F42" s="15">
        <v>25000</v>
      </c>
      <c r="G42" s="67" t="s">
        <v>336</v>
      </c>
      <c r="H42" s="12"/>
      <c r="I42" s="41">
        <f t="shared" si="0"/>
        <v>25000</v>
      </c>
      <c r="J42" s="54" t="s">
        <v>199</v>
      </c>
    </row>
    <row r="43" spans="2:10" s="22" customFormat="1" ht="17.25" thickBot="1" x14ac:dyDescent="0.35">
      <c r="B43" s="32" t="s">
        <v>41</v>
      </c>
      <c r="C43" s="30" t="s">
        <v>42</v>
      </c>
      <c r="D43" s="33" t="s">
        <v>49</v>
      </c>
      <c r="E43" s="35">
        <v>42409</v>
      </c>
      <c r="F43" s="15">
        <v>25000</v>
      </c>
      <c r="G43" s="67" t="s">
        <v>336</v>
      </c>
      <c r="H43" s="12"/>
      <c r="I43" s="41">
        <f t="shared" si="0"/>
        <v>25000</v>
      </c>
      <c r="J43" s="54" t="s">
        <v>199</v>
      </c>
    </row>
    <row r="44" spans="2:10" s="22" customFormat="1" ht="17.25" thickBot="1" x14ac:dyDescent="0.35">
      <c r="B44" s="32" t="s">
        <v>44</v>
      </c>
      <c r="C44" s="30" t="s">
        <v>3</v>
      </c>
      <c r="D44" s="33" t="s">
        <v>45</v>
      </c>
      <c r="E44" s="35">
        <v>42409</v>
      </c>
      <c r="F44" s="10">
        <v>440871.6</v>
      </c>
      <c r="G44" s="67" t="s">
        <v>336</v>
      </c>
      <c r="H44" s="12"/>
      <c r="I44" s="41">
        <f t="shared" si="0"/>
        <v>440871.6</v>
      </c>
      <c r="J44" s="54" t="s">
        <v>199</v>
      </c>
    </row>
    <row r="45" spans="2:10" s="22" customFormat="1" ht="17.25" thickBot="1" x14ac:dyDescent="0.35">
      <c r="B45" s="32" t="s">
        <v>44</v>
      </c>
      <c r="C45" s="30" t="s">
        <v>3</v>
      </c>
      <c r="D45" s="33" t="s">
        <v>46</v>
      </c>
      <c r="E45" s="35">
        <v>42409</v>
      </c>
      <c r="F45" s="10">
        <v>1580049.5</v>
      </c>
      <c r="G45" s="67" t="s">
        <v>336</v>
      </c>
      <c r="H45" s="12"/>
      <c r="I45" s="41">
        <f t="shared" si="0"/>
        <v>1580049.5</v>
      </c>
      <c r="J45" s="54" t="s">
        <v>199</v>
      </c>
    </row>
    <row r="46" spans="2:10" s="22" customFormat="1" ht="17.25" thickBot="1" x14ac:dyDescent="0.35">
      <c r="B46" s="32" t="s">
        <v>44</v>
      </c>
      <c r="C46" s="30" t="s">
        <v>3</v>
      </c>
      <c r="D46" s="33" t="s">
        <v>4</v>
      </c>
      <c r="E46" s="35">
        <v>42409</v>
      </c>
      <c r="F46" s="10">
        <v>879713.6</v>
      </c>
      <c r="G46" s="67" t="s">
        <v>336</v>
      </c>
      <c r="H46" s="12"/>
      <c r="I46" s="41">
        <f t="shared" si="0"/>
        <v>879713.6</v>
      </c>
      <c r="J46" s="54" t="s">
        <v>199</v>
      </c>
    </row>
    <row r="47" spans="2:10" s="22" customFormat="1" ht="17.25" thickBot="1" x14ac:dyDescent="0.35">
      <c r="B47" s="32" t="s">
        <v>44</v>
      </c>
      <c r="C47" s="30" t="s">
        <v>3</v>
      </c>
      <c r="D47" s="33" t="s">
        <v>47</v>
      </c>
      <c r="E47" s="35">
        <v>42409</v>
      </c>
      <c r="F47" s="10">
        <v>355770</v>
      </c>
      <c r="G47" s="67" t="s">
        <v>336</v>
      </c>
      <c r="H47" s="12"/>
      <c r="I47" s="41">
        <f t="shared" si="0"/>
        <v>355770</v>
      </c>
      <c r="J47" s="54" t="s">
        <v>199</v>
      </c>
    </row>
    <row r="48" spans="2:10" s="22" customFormat="1" ht="17.25" thickBot="1" x14ac:dyDescent="0.35">
      <c r="B48" s="32" t="s">
        <v>44</v>
      </c>
      <c r="C48" s="30" t="s">
        <v>3</v>
      </c>
      <c r="D48" s="33" t="s">
        <v>48</v>
      </c>
      <c r="E48" s="35">
        <v>42409</v>
      </c>
      <c r="F48" s="10">
        <v>323054.5</v>
      </c>
      <c r="G48" s="67" t="s">
        <v>336</v>
      </c>
      <c r="H48" s="12"/>
      <c r="I48" s="41">
        <f t="shared" si="0"/>
        <v>323054.5</v>
      </c>
      <c r="J48" s="54" t="s">
        <v>199</v>
      </c>
    </row>
    <row r="49" spans="2:10" s="22" customFormat="1" ht="17.25" thickBot="1" x14ac:dyDescent="0.35">
      <c r="B49" s="32" t="s">
        <v>44</v>
      </c>
      <c r="C49" s="30" t="s">
        <v>3</v>
      </c>
      <c r="D49" s="33" t="s">
        <v>52</v>
      </c>
      <c r="E49" s="35">
        <v>42426</v>
      </c>
      <c r="F49" s="10">
        <v>134668.68</v>
      </c>
      <c r="G49" s="67" t="s">
        <v>336</v>
      </c>
      <c r="H49" s="12"/>
      <c r="I49" s="41">
        <f t="shared" si="0"/>
        <v>134668.68</v>
      </c>
      <c r="J49" s="54" t="s">
        <v>199</v>
      </c>
    </row>
    <row r="50" spans="2:10" s="22" customFormat="1" ht="17.25" thickBot="1" x14ac:dyDescent="0.35">
      <c r="B50" s="32" t="s">
        <v>44</v>
      </c>
      <c r="C50" s="30" t="s">
        <v>3</v>
      </c>
      <c r="D50" s="33" t="s">
        <v>56</v>
      </c>
      <c r="E50" s="35">
        <v>42433</v>
      </c>
      <c r="F50" s="10">
        <v>547520</v>
      </c>
      <c r="G50" s="67" t="s">
        <v>336</v>
      </c>
      <c r="H50" s="12"/>
      <c r="I50" s="41">
        <f t="shared" si="0"/>
        <v>547520</v>
      </c>
      <c r="J50" s="54" t="s">
        <v>199</v>
      </c>
    </row>
    <row r="51" spans="2:10" s="22" customFormat="1" ht="17.25" thickBot="1" x14ac:dyDescent="0.35">
      <c r="B51" s="32" t="s">
        <v>44</v>
      </c>
      <c r="C51" s="30" t="s">
        <v>3</v>
      </c>
      <c r="D51" s="33" t="s">
        <v>57</v>
      </c>
      <c r="E51" s="35">
        <v>42438</v>
      </c>
      <c r="F51" s="10">
        <v>557506.93000000005</v>
      </c>
      <c r="G51" s="67" t="s">
        <v>336</v>
      </c>
      <c r="H51" s="12"/>
      <c r="I51" s="41">
        <f t="shared" si="0"/>
        <v>557506.93000000005</v>
      </c>
      <c r="J51" s="54" t="s">
        <v>199</v>
      </c>
    </row>
    <row r="52" spans="2:10" s="22" customFormat="1" ht="17.25" thickBot="1" x14ac:dyDescent="0.35">
      <c r="B52" s="32" t="s">
        <v>44</v>
      </c>
      <c r="C52" s="30" t="s">
        <v>3</v>
      </c>
      <c r="D52" s="33" t="s">
        <v>58</v>
      </c>
      <c r="E52" s="35">
        <v>42438</v>
      </c>
      <c r="F52" s="10">
        <v>609880.05000000005</v>
      </c>
      <c r="G52" s="67" t="s">
        <v>336</v>
      </c>
      <c r="H52" s="12"/>
      <c r="I52" s="41">
        <f t="shared" si="0"/>
        <v>609880.05000000005</v>
      </c>
      <c r="J52" s="54" t="s">
        <v>199</v>
      </c>
    </row>
    <row r="53" spans="2:10" s="22" customFormat="1" ht="17.25" thickBot="1" x14ac:dyDescent="0.35">
      <c r="B53" s="32" t="s">
        <v>44</v>
      </c>
      <c r="C53" s="30" t="s">
        <v>3</v>
      </c>
      <c r="D53" s="33" t="s">
        <v>59</v>
      </c>
      <c r="E53" s="35">
        <v>42438</v>
      </c>
      <c r="F53" s="10">
        <v>674665</v>
      </c>
      <c r="G53" s="67" t="s">
        <v>336</v>
      </c>
      <c r="H53" s="12"/>
      <c r="I53" s="41">
        <f t="shared" si="0"/>
        <v>674665</v>
      </c>
      <c r="J53" s="54" t="s">
        <v>199</v>
      </c>
    </row>
    <row r="54" spans="2:10" s="22" customFormat="1" ht="17.25" thickBot="1" x14ac:dyDescent="0.35">
      <c r="B54" s="32" t="s">
        <v>44</v>
      </c>
      <c r="C54" s="30" t="s">
        <v>3</v>
      </c>
      <c r="D54" s="33" t="s">
        <v>60</v>
      </c>
      <c r="E54" s="35">
        <v>42438</v>
      </c>
      <c r="F54" s="10">
        <v>258502.6</v>
      </c>
      <c r="G54" s="67" t="s">
        <v>336</v>
      </c>
      <c r="H54" s="12"/>
      <c r="I54" s="41">
        <f t="shared" si="0"/>
        <v>258502.6</v>
      </c>
      <c r="J54" s="54" t="s">
        <v>199</v>
      </c>
    </row>
    <row r="55" spans="2:10" s="22" customFormat="1" ht="17.25" thickBot="1" x14ac:dyDescent="0.35">
      <c r="B55" s="32" t="s">
        <v>44</v>
      </c>
      <c r="C55" s="30" t="s">
        <v>3</v>
      </c>
      <c r="D55" s="33" t="s">
        <v>61</v>
      </c>
      <c r="E55" s="35">
        <v>42447</v>
      </c>
      <c r="F55" s="10">
        <v>169920</v>
      </c>
      <c r="G55" s="67" t="s">
        <v>336</v>
      </c>
      <c r="H55" s="12"/>
      <c r="I55" s="41">
        <f t="shared" si="0"/>
        <v>169920</v>
      </c>
      <c r="J55" s="54" t="s">
        <v>199</v>
      </c>
    </row>
    <row r="56" spans="2:10" s="22" customFormat="1" ht="17.25" thickBot="1" x14ac:dyDescent="0.35">
      <c r="B56" s="32" t="s">
        <v>44</v>
      </c>
      <c r="C56" s="30" t="s">
        <v>3</v>
      </c>
      <c r="D56" s="33" t="s">
        <v>62</v>
      </c>
      <c r="E56" s="35">
        <v>42447</v>
      </c>
      <c r="F56" s="10">
        <v>477900</v>
      </c>
      <c r="G56" s="67" t="s">
        <v>336</v>
      </c>
      <c r="H56" s="12"/>
      <c r="I56" s="41">
        <f t="shared" si="0"/>
        <v>477900</v>
      </c>
      <c r="J56" s="54" t="s">
        <v>199</v>
      </c>
    </row>
    <row r="57" spans="2:10" s="22" customFormat="1" ht="17.25" thickBot="1" x14ac:dyDescent="0.35">
      <c r="B57" s="32" t="s">
        <v>44</v>
      </c>
      <c r="C57" s="30" t="s">
        <v>3</v>
      </c>
      <c r="D57" s="33" t="s">
        <v>63</v>
      </c>
      <c r="E57" s="35">
        <v>42447</v>
      </c>
      <c r="F57" s="10">
        <v>226206</v>
      </c>
      <c r="G57" s="67" t="s">
        <v>336</v>
      </c>
      <c r="H57" s="12"/>
      <c r="I57" s="41">
        <f t="shared" si="0"/>
        <v>226206</v>
      </c>
      <c r="J57" s="54" t="s">
        <v>199</v>
      </c>
    </row>
    <row r="58" spans="2:10" s="22" customFormat="1" ht="17.25" thickBot="1" x14ac:dyDescent="0.35">
      <c r="B58" s="32" t="s">
        <v>44</v>
      </c>
      <c r="C58" s="30" t="s">
        <v>3</v>
      </c>
      <c r="D58" s="33" t="s">
        <v>64</v>
      </c>
      <c r="E58" s="35">
        <v>42447</v>
      </c>
      <c r="F58" s="10">
        <v>854314.10100000002</v>
      </c>
      <c r="G58" s="67" t="s">
        <v>336</v>
      </c>
      <c r="H58" s="12"/>
      <c r="I58" s="41">
        <f t="shared" si="0"/>
        <v>854314.10100000002</v>
      </c>
      <c r="J58" s="54" t="s">
        <v>199</v>
      </c>
    </row>
    <row r="59" spans="2:10" s="22" customFormat="1" ht="17.25" thickBot="1" x14ac:dyDescent="0.35">
      <c r="B59" s="32" t="s">
        <v>44</v>
      </c>
      <c r="C59" s="30" t="s">
        <v>3</v>
      </c>
      <c r="D59" s="33" t="s">
        <v>65</v>
      </c>
      <c r="E59" s="35">
        <v>42447</v>
      </c>
      <c r="F59" s="10">
        <v>571592</v>
      </c>
      <c r="G59" s="67" t="s">
        <v>336</v>
      </c>
      <c r="H59" s="12"/>
      <c r="I59" s="41">
        <f t="shared" si="0"/>
        <v>571592</v>
      </c>
      <c r="J59" s="54" t="s">
        <v>199</v>
      </c>
    </row>
    <row r="60" spans="2:10" s="22" customFormat="1" ht="17.25" thickBot="1" x14ac:dyDescent="0.35">
      <c r="B60" s="32" t="s">
        <v>44</v>
      </c>
      <c r="C60" s="30" t="s">
        <v>3</v>
      </c>
      <c r="D60" s="33" t="s">
        <v>66</v>
      </c>
      <c r="E60" s="35">
        <v>42447</v>
      </c>
      <c r="F60" s="10">
        <v>697380</v>
      </c>
      <c r="G60" s="67" t="s">
        <v>336</v>
      </c>
      <c r="H60" s="12"/>
      <c r="I60" s="41">
        <f t="shared" si="0"/>
        <v>697380</v>
      </c>
      <c r="J60" s="54" t="s">
        <v>199</v>
      </c>
    </row>
    <row r="61" spans="2:10" s="22" customFormat="1" ht="17.25" thickBot="1" x14ac:dyDescent="0.35">
      <c r="B61" s="32" t="s">
        <v>44</v>
      </c>
      <c r="C61" s="30" t="s">
        <v>3</v>
      </c>
      <c r="D61" s="33" t="s">
        <v>67</v>
      </c>
      <c r="E61" s="35">
        <v>42464</v>
      </c>
      <c r="F61" s="10">
        <v>414640.2</v>
      </c>
      <c r="G61" s="67" t="s">
        <v>336</v>
      </c>
      <c r="H61" s="12"/>
      <c r="I61" s="41">
        <f t="shared" si="0"/>
        <v>414640.2</v>
      </c>
      <c r="J61" s="54" t="s">
        <v>199</v>
      </c>
    </row>
    <row r="62" spans="2:10" s="22" customFormat="1" ht="17.25" thickBot="1" x14ac:dyDescent="0.35">
      <c r="B62" s="32" t="s">
        <v>44</v>
      </c>
      <c r="C62" s="30" t="s">
        <v>3</v>
      </c>
      <c r="D62" s="33" t="s">
        <v>68</v>
      </c>
      <c r="E62" s="35">
        <v>42474</v>
      </c>
      <c r="F62" s="63">
        <v>114679.48</v>
      </c>
      <c r="G62" s="67" t="s">
        <v>336</v>
      </c>
      <c r="H62" s="12"/>
      <c r="I62" s="41">
        <f t="shared" si="0"/>
        <v>114679.48</v>
      </c>
      <c r="J62" s="54" t="s">
        <v>199</v>
      </c>
    </row>
    <row r="63" spans="2:10" s="22" customFormat="1" ht="17.25" thickBot="1" x14ac:dyDescent="0.35">
      <c r="B63" s="32" t="s">
        <v>44</v>
      </c>
      <c r="C63" s="30" t="s">
        <v>3</v>
      </c>
      <c r="D63" s="33" t="s">
        <v>69</v>
      </c>
      <c r="E63" s="35">
        <v>42490</v>
      </c>
      <c r="F63" s="10">
        <v>1017750</v>
      </c>
      <c r="G63" s="67" t="s">
        <v>336</v>
      </c>
      <c r="H63" s="12"/>
      <c r="I63" s="41">
        <f t="shared" si="0"/>
        <v>1017750</v>
      </c>
      <c r="J63" s="54" t="s">
        <v>199</v>
      </c>
    </row>
    <row r="64" spans="2:10" s="22" customFormat="1" ht="17.25" thickBot="1" x14ac:dyDescent="0.35">
      <c r="B64" s="32" t="s">
        <v>44</v>
      </c>
      <c r="C64" s="30" t="s">
        <v>3</v>
      </c>
      <c r="D64" s="33" t="s">
        <v>70</v>
      </c>
      <c r="E64" s="35">
        <v>42494</v>
      </c>
      <c r="F64" s="10">
        <v>142780</v>
      </c>
      <c r="G64" s="67" t="s">
        <v>336</v>
      </c>
      <c r="H64" s="12"/>
      <c r="I64" s="41">
        <f t="shared" si="0"/>
        <v>142780</v>
      </c>
      <c r="J64" s="54" t="s">
        <v>199</v>
      </c>
    </row>
    <row r="65" spans="2:10" s="22" customFormat="1" ht="17.25" thickBot="1" x14ac:dyDescent="0.35">
      <c r="B65" s="32" t="s">
        <v>44</v>
      </c>
      <c r="C65" s="30" t="s">
        <v>3</v>
      </c>
      <c r="D65" s="33" t="s">
        <v>71</v>
      </c>
      <c r="E65" s="35">
        <v>42494</v>
      </c>
      <c r="F65" s="10">
        <v>589882</v>
      </c>
      <c r="G65" s="67" t="s">
        <v>336</v>
      </c>
      <c r="H65" s="12"/>
      <c r="I65" s="41">
        <f t="shared" si="0"/>
        <v>589882</v>
      </c>
      <c r="J65" s="54" t="s">
        <v>199</v>
      </c>
    </row>
    <row r="66" spans="2:10" s="22" customFormat="1" ht="17.25" thickBot="1" x14ac:dyDescent="0.35">
      <c r="B66" s="32" t="s">
        <v>44</v>
      </c>
      <c r="C66" s="30" t="s">
        <v>3</v>
      </c>
      <c r="D66" s="33" t="s">
        <v>72</v>
      </c>
      <c r="E66" s="35">
        <v>42494</v>
      </c>
      <c r="F66" s="10">
        <v>589882</v>
      </c>
      <c r="G66" s="67" t="s">
        <v>336</v>
      </c>
      <c r="H66" s="12"/>
      <c r="I66" s="41">
        <f t="shared" si="0"/>
        <v>589882</v>
      </c>
      <c r="J66" s="54" t="s">
        <v>199</v>
      </c>
    </row>
    <row r="67" spans="2:10" s="22" customFormat="1" ht="17.25" thickBot="1" x14ac:dyDescent="0.35">
      <c r="B67" s="32" t="s">
        <v>44</v>
      </c>
      <c r="C67" s="30" t="s">
        <v>3</v>
      </c>
      <c r="D67" s="33" t="s">
        <v>73</v>
      </c>
      <c r="E67" s="35">
        <v>42494</v>
      </c>
      <c r="F67" s="10">
        <v>1179764</v>
      </c>
      <c r="G67" s="67" t="s">
        <v>336</v>
      </c>
      <c r="H67" s="12"/>
      <c r="I67" s="41">
        <f t="shared" si="0"/>
        <v>1179764</v>
      </c>
      <c r="J67" s="54" t="s">
        <v>199</v>
      </c>
    </row>
    <row r="68" spans="2:10" s="22" customFormat="1" ht="17.25" thickBot="1" x14ac:dyDescent="0.35">
      <c r="B68" s="32" t="s">
        <v>44</v>
      </c>
      <c r="C68" s="30" t="s">
        <v>3</v>
      </c>
      <c r="D68" s="33" t="s">
        <v>79</v>
      </c>
      <c r="E68" s="35">
        <v>42585</v>
      </c>
      <c r="F68" s="10">
        <v>295000</v>
      </c>
      <c r="G68" s="67" t="s">
        <v>336</v>
      </c>
      <c r="H68" s="12"/>
      <c r="I68" s="41">
        <f t="shared" si="0"/>
        <v>295000</v>
      </c>
      <c r="J68" s="54" t="s">
        <v>199</v>
      </c>
    </row>
    <row r="69" spans="2:10" s="22" customFormat="1" ht="17.25" thickBot="1" x14ac:dyDescent="0.35">
      <c r="B69" s="32" t="s">
        <v>44</v>
      </c>
      <c r="C69" s="30" t="s">
        <v>3</v>
      </c>
      <c r="D69" s="33" t="s">
        <v>80</v>
      </c>
      <c r="E69" s="35">
        <v>42608</v>
      </c>
      <c r="F69" s="10">
        <v>141835.98000000001</v>
      </c>
      <c r="G69" s="67" t="s">
        <v>336</v>
      </c>
      <c r="H69" s="12"/>
      <c r="I69" s="41">
        <f t="shared" si="0"/>
        <v>141835.98000000001</v>
      </c>
      <c r="J69" s="54" t="s">
        <v>199</v>
      </c>
    </row>
    <row r="70" spans="2:10" s="22" customFormat="1" ht="17.25" thickBot="1" x14ac:dyDescent="0.35">
      <c r="B70" s="32" t="s">
        <v>44</v>
      </c>
      <c r="C70" s="30" t="s">
        <v>3</v>
      </c>
      <c r="D70" s="33" t="s">
        <v>103</v>
      </c>
      <c r="E70" s="35">
        <v>42787</v>
      </c>
      <c r="F70" s="10">
        <v>25370</v>
      </c>
      <c r="G70" s="67" t="s">
        <v>336</v>
      </c>
      <c r="H70" s="12"/>
      <c r="I70" s="41">
        <f>+F70-H70</f>
        <v>25370</v>
      </c>
      <c r="J70" s="54" t="s">
        <v>199</v>
      </c>
    </row>
    <row r="71" spans="2:10" s="22" customFormat="1" ht="17.25" thickBot="1" x14ac:dyDescent="0.35">
      <c r="B71" s="32" t="s">
        <v>44</v>
      </c>
      <c r="C71" s="30" t="s">
        <v>3</v>
      </c>
      <c r="D71" s="33" t="s">
        <v>87</v>
      </c>
      <c r="E71" s="35">
        <v>42811</v>
      </c>
      <c r="F71" s="10">
        <v>339840</v>
      </c>
      <c r="G71" s="67" t="s">
        <v>336</v>
      </c>
      <c r="H71" s="12"/>
      <c r="I71" s="41">
        <f>+F71-H71</f>
        <v>339840</v>
      </c>
      <c r="J71" s="54" t="s">
        <v>199</v>
      </c>
    </row>
    <row r="72" spans="2:10" s="22" customFormat="1" ht="17.25" thickBot="1" x14ac:dyDescent="0.35">
      <c r="B72" s="32" t="s">
        <v>44</v>
      </c>
      <c r="C72" s="30" t="s">
        <v>3</v>
      </c>
      <c r="D72" s="33" t="s">
        <v>113</v>
      </c>
      <c r="E72" s="35">
        <v>42887</v>
      </c>
      <c r="F72" s="10">
        <v>543030.34</v>
      </c>
      <c r="G72" s="67" t="s">
        <v>336</v>
      </c>
      <c r="H72" s="12"/>
      <c r="I72" s="41">
        <f>+F72-H72</f>
        <v>543030.34</v>
      </c>
      <c r="J72" s="54" t="s">
        <v>199</v>
      </c>
    </row>
    <row r="73" spans="2:10" s="22" customFormat="1" ht="17.25" thickBot="1" x14ac:dyDescent="0.35">
      <c r="B73" s="32" t="s">
        <v>44</v>
      </c>
      <c r="C73" s="30" t="s">
        <v>3</v>
      </c>
      <c r="D73" s="33" t="s">
        <v>91</v>
      </c>
      <c r="E73" s="35">
        <v>42887</v>
      </c>
      <c r="F73" s="10">
        <v>246557.46</v>
      </c>
      <c r="G73" s="67" t="s">
        <v>336</v>
      </c>
      <c r="H73" s="12"/>
      <c r="I73" s="41">
        <f>+F73-H73</f>
        <v>246557.46</v>
      </c>
      <c r="J73" s="54" t="s">
        <v>199</v>
      </c>
    </row>
    <row r="74" spans="2:10" s="22" customFormat="1" ht="17.25" thickBot="1" x14ac:dyDescent="0.35">
      <c r="B74" s="32" t="s">
        <v>44</v>
      </c>
      <c r="C74" s="30" t="s">
        <v>3</v>
      </c>
      <c r="D74" s="33" t="s">
        <v>83</v>
      </c>
      <c r="E74" s="35">
        <v>42641</v>
      </c>
      <c r="F74" s="10">
        <v>76772.44</v>
      </c>
      <c r="G74" s="67" t="s">
        <v>336</v>
      </c>
      <c r="H74" s="12"/>
      <c r="I74" s="41">
        <f t="shared" si="0"/>
        <v>76772.44</v>
      </c>
      <c r="J74" s="54" t="s">
        <v>199</v>
      </c>
    </row>
    <row r="75" spans="2:10" s="22" customFormat="1" ht="17.25" thickBot="1" x14ac:dyDescent="0.35">
      <c r="B75" s="32" t="s">
        <v>44</v>
      </c>
      <c r="C75" s="30" t="s">
        <v>3</v>
      </c>
      <c r="D75" s="33" t="s">
        <v>84</v>
      </c>
      <c r="E75" s="35">
        <v>42685</v>
      </c>
      <c r="F75" s="10">
        <v>1808268.64</v>
      </c>
      <c r="G75" s="67" t="s">
        <v>336</v>
      </c>
      <c r="H75" s="12"/>
      <c r="I75" s="41">
        <f t="shared" si="0"/>
        <v>1808268.64</v>
      </c>
      <c r="J75" s="54" t="s">
        <v>199</v>
      </c>
    </row>
    <row r="76" spans="2:10" s="22" customFormat="1" ht="17.25" thickBot="1" x14ac:dyDescent="0.35">
      <c r="B76" s="32" t="s">
        <v>44</v>
      </c>
      <c r="C76" s="30" t="s">
        <v>3</v>
      </c>
      <c r="D76" s="33" t="s">
        <v>94</v>
      </c>
      <c r="E76" s="35">
        <v>42767</v>
      </c>
      <c r="F76" s="10">
        <v>120360</v>
      </c>
      <c r="G76" s="67" t="s">
        <v>336</v>
      </c>
      <c r="H76" s="12"/>
      <c r="I76" s="41">
        <f t="shared" si="0"/>
        <v>120360</v>
      </c>
      <c r="J76" s="54" t="s">
        <v>199</v>
      </c>
    </row>
    <row r="77" spans="2:10" s="22" customFormat="1" ht="17.25" thickBot="1" x14ac:dyDescent="0.35">
      <c r="B77" s="32" t="s">
        <v>44</v>
      </c>
      <c r="C77" s="30" t="s">
        <v>3</v>
      </c>
      <c r="D77" s="33" t="s">
        <v>95</v>
      </c>
      <c r="E77" s="35">
        <v>42767</v>
      </c>
      <c r="F77" s="10">
        <v>505506.34</v>
      </c>
      <c r="G77" s="67" t="s">
        <v>336</v>
      </c>
      <c r="H77" s="12"/>
      <c r="I77" s="41">
        <f t="shared" si="0"/>
        <v>505506.34</v>
      </c>
      <c r="J77" s="54" t="s">
        <v>199</v>
      </c>
    </row>
    <row r="78" spans="2:10" s="22" customFormat="1" ht="17.25" thickBot="1" x14ac:dyDescent="0.35">
      <c r="B78" s="32" t="s">
        <v>44</v>
      </c>
      <c r="C78" s="30" t="s">
        <v>3</v>
      </c>
      <c r="D78" s="33" t="s">
        <v>96</v>
      </c>
      <c r="E78" s="35">
        <v>42767</v>
      </c>
      <c r="F78" s="10">
        <v>505506.34</v>
      </c>
      <c r="G78" s="67" t="s">
        <v>336</v>
      </c>
      <c r="H78" s="12"/>
      <c r="I78" s="41">
        <f t="shared" si="0"/>
        <v>505506.34</v>
      </c>
      <c r="J78" s="54" t="s">
        <v>199</v>
      </c>
    </row>
    <row r="79" spans="2:10" s="22" customFormat="1" ht="17.25" thickBot="1" x14ac:dyDescent="0.35">
      <c r="B79" s="32" t="s">
        <v>44</v>
      </c>
      <c r="C79" s="30" t="s">
        <v>3</v>
      </c>
      <c r="D79" s="33" t="s">
        <v>88</v>
      </c>
      <c r="E79" s="35">
        <v>42767</v>
      </c>
      <c r="F79" s="10">
        <v>246557.46</v>
      </c>
      <c r="G79" s="67" t="s">
        <v>336</v>
      </c>
      <c r="H79" s="12"/>
      <c r="I79" s="41">
        <f t="shared" si="0"/>
        <v>246557.46</v>
      </c>
      <c r="J79" s="54" t="s">
        <v>199</v>
      </c>
    </row>
    <row r="80" spans="2:10" s="22" customFormat="1" ht="17.25" thickBot="1" x14ac:dyDescent="0.35">
      <c r="B80" s="32" t="s">
        <v>44</v>
      </c>
      <c r="C80" s="30" t="s">
        <v>3</v>
      </c>
      <c r="D80" s="33" t="s">
        <v>97</v>
      </c>
      <c r="E80" s="35">
        <v>42767</v>
      </c>
      <c r="F80" s="10">
        <v>580554.34</v>
      </c>
      <c r="G80" s="67" t="s">
        <v>336</v>
      </c>
      <c r="H80" s="12"/>
      <c r="I80" s="41">
        <f t="shared" si="0"/>
        <v>580554.34</v>
      </c>
      <c r="J80" s="54" t="s">
        <v>199</v>
      </c>
    </row>
    <row r="81" spans="2:10" s="22" customFormat="1" ht="17.25" thickBot="1" x14ac:dyDescent="0.35">
      <c r="B81" s="32" t="s">
        <v>44</v>
      </c>
      <c r="C81" s="30" t="s">
        <v>3</v>
      </c>
      <c r="D81" s="33" t="s">
        <v>90</v>
      </c>
      <c r="E81" s="35">
        <v>42767</v>
      </c>
      <c r="F81" s="10">
        <v>286740</v>
      </c>
      <c r="G81" s="67" t="s">
        <v>336</v>
      </c>
      <c r="H81" s="12"/>
      <c r="I81" s="41">
        <f t="shared" si="0"/>
        <v>286740</v>
      </c>
      <c r="J81" s="54" t="s">
        <v>199</v>
      </c>
    </row>
    <row r="82" spans="2:10" s="22" customFormat="1" ht="17.25" thickBot="1" x14ac:dyDescent="0.35">
      <c r="B82" s="32" t="s">
        <v>44</v>
      </c>
      <c r="C82" s="30" t="s">
        <v>3</v>
      </c>
      <c r="D82" s="33" t="s">
        <v>89</v>
      </c>
      <c r="E82" s="35">
        <v>42767</v>
      </c>
      <c r="F82" s="10">
        <v>286740</v>
      </c>
      <c r="G82" s="67" t="s">
        <v>336</v>
      </c>
      <c r="H82" s="12"/>
      <c r="I82" s="41">
        <f t="shared" si="0"/>
        <v>286740</v>
      </c>
      <c r="J82" s="54" t="s">
        <v>199</v>
      </c>
    </row>
    <row r="83" spans="2:10" s="22" customFormat="1" ht="17.25" thickBot="1" x14ac:dyDescent="0.35">
      <c r="B83" s="32" t="s">
        <v>81</v>
      </c>
      <c r="C83" s="30" t="s">
        <v>3</v>
      </c>
      <c r="D83" s="33" t="s">
        <v>82</v>
      </c>
      <c r="E83" s="34">
        <v>42633</v>
      </c>
      <c r="F83" s="14">
        <v>306800</v>
      </c>
      <c r="G83" s="67" t="s">
        <v>336</v>
      </c>
      <c r="H83" s="12"/>
      <c r="I83" s="41">
        <f t="shared" ref="I83:I88" si="2">+F83-H83</f>
        <v>306800</v>
      </c>
      <c r="J83" s="54" t="s">
        <v>199</v>
      </c>
    </row>
    <row r="84" spans="2:10" s="22" customFormat="1" ht="17.25" thickBot="1" x14ac:dyDescent="0.35">
      <c r="B84" s="32" t="s">
        <v>54</v>
      </c>
      <c r="C84" s="30" t="s">
        <v>3</v>
      </c>
      <c r="D84" s="16" t="s">
        <v>55</v>
      </c>
      <c r="E84" s="34">
        <v>42432</v>
      </c>
      <c r="F84" s="14">
        <v>1127136</v>
      </c>
      <c r="G84" s="67" t="s">
        <v>336</v>
      </c>
      <c r="H84" s="12"/>
      <c r="I84" s="41">
        <f t="shared" si="2"/>
        <v>1127136</v>
      </c>
      <c r="J84" s="54" t="s">
        <v>199</v>
      </c>
    </row>
    <row r="85" spans="2:10" s="22" customFormat="1" ht="17.25" thickBot="1" x14ac:dyDescent="0.35">
      <c r="B85" s="32" t="s">
        <v>74</v>
      </c>
      <c r="C85" s="30" t="s">
        <v>75</v>
      </c>
      <c r="D85" s="33" t="s">
        <v>76</v>
      </c>
      <c r="E85" s="35">
        <v>42557</v>
      </c>
      <c r="F85" s="15">
        <v>8711.57</v>
      </c>
      <c r="G85" s="67" t="s">
        <v>336</v>
      </c>
      <c r="H85" s="12"/>
      <c r="I85" s="41">
        <f t="shared" si="2"/>
        <v>8711.57</v>
      </c>
      <c r="J85" s="54" t="s">
        <v>199</v>
      </c>
    </row>
    <row r="86" spans="2:10" s="22" customFormat="1" ht="17.25" thickBot="1" x14ac:dyDescent="0.35">
      <c r="B86" s="32" t="s">
        <v>77</v>
      </c>
      <c r="C86" s="30" t="s">
        <v>20</v>
      </c>
      <c r="D86" s="33" t="s">
        <v>78</v>
      </c>
      <c r="E86" s="35">
        <v>42582</v>
      </c>
      <c r="F86" s="13">
        <v>720272</v>
      </c>
      <c r="G86" s="67" t="s">
        <v>336</v>
      </c>
      <c r="H86" s="12"/>
      <c r="I86" s="41">
        <f t="shared" si="2"/>
        <v>720272</v>
      </c>
      <c r="J86" s="54" t="s">
        <v>199</v>
      </c>
    </row>
    <row r="87" spans="2:10" s="22" customFormat="1" ht="17.25" thickBot="1" x14ac:dyDescent="0.35">
      <c r="B87" s="32" t="s">
        <v>50</v>
      </c>
      <c r="C87" s="30" t="s">
        <v>3</v>
      </c>
      <c r="D87" s="33" t="s">
        <v>51</v>
      </c>
      <c r="E87" s="35">
        <v>42410</v>
      </c>
      <c r="F87" s="15">
        <v>650850.30000000005</v>
      </c>
      <c r="G87" s="67" t="s">
        <v>336</v>
      </c>
      <c r="H87" s="12"/>
      <c r="I87" s="41">
        <f t="shared" si="2"/>
        <v>650850.30000000005</v>
      </c>
      <c r="J87" s="54" t="s">
        <v>199</v>
      </c>
    </row>
    <row r="88" spans="2:10" s="22" customFormat="1" ht="17.25" thickBot="1" x14ac:dyDescent="0.35">
      <c r="B88" s="32" t="s">
        <v>111</v>
      </c>
      <c r="C88" s="30" t="s">
        <v>3</v>
      </c>
      <c r="D88" s="33" t="s">
        <v>112</v>
      </c>
      <c r="E88" s="35">
        <v>42880</v>
      </c>
      <c r="F88" s="15">
        <v>49850.28</v>
      </c>
      <c r="G88" s="67" t="s">
        <v>336</v>
      </c>
      <c r="H88" s="12"/>
      <c r="I88" s="41">
        <f t="shared" si="2"/>
        <v>49850.28</v>
      </c>
      <c r="J88" s="54" t="s">
        <v>199</v>
      </c>
    </row>
    <row r="89" spans="2:10" s="22" customFormat="1" ht="17.25" thickBot="1" x14ac:dyDescent="0.35">
      <c r="B89" s="37" t="s">
        <v>86</v>
      </c>
      <c r="C89" s="30" t="s">
        <v>3</v>
      </c>
      <c r="D89" s="17" t="s">
        <v>87</v>
      </c>
      <c r="E89" s="34">
        <v>42767</v>
      </c>
      <c r="F89" s="18">
        <v>128030</v>
      </c>
      <c r="G89" s="67" t="s">
        <v>336</v>
      </c>
      <c r="H89" s="12"/>
      <c r="I89" s="41">
        <f t="shared" si="0"/>
        <v>128030</v>
      </c>
      <c r="J89" s="54" t="s">
        <v>199</v>
      </c>
    </row>
    <row r="90" spans="2:10" s="22" customFormat="1" ht="17.25" thickBot="1" x14ac:dyDescent="0.35">
      <c r="B90" s="37" t="s">
        <v>86</v>
      </c>
      <c r="C90" s="30" t="s">
        <v>3</v>
      </c>
      <c r="D90" s="17" t="s">
        <v>88</v>
      </c>
      <c r="E90" s="34">
        <v>42767</v>
      </c>
      <c r="F90" s="18">
        <v>284616</v>
      </c>
      <c r="G90" s="67" t="s">
        <v>336</v>
      </c>
      <c r="H90" s="12"/>
      <c r="I90" s="41">
        <f t="shared" ref="I90:I150" si="3">+F90-H90</f>
        <v>284616</v>
      </c>
      <c r="J90" s="54" t="s">
        <v>199</v>
      </c>
    </row>
    <row r="91" spans="2:10" s="22" customFormat="1" ht="17.25" thickBot="1" x14ac:dyDescent="0.35">
      <c r="B91" s="37" t="s">
        <v>86</v>
      </c>
      <c r="C91" s="30" t="s">
        <v>3</v>
      </c>
      <c r="D91" s="17" t="s">
        <v>89</v>
      </c>
      <c r="E91" s="34">
        <v>42767</v>
      </c>
      <c r="F91" s="18">
        <v>344324</v>
      </c>
      <c r="G91" s="67" t="s">
        <v>336</v>
      </c>
      <c r="H91" s="12"/>
      <c r="I91" s="41">
        <f t="shared" si="3"/>
        <v>344324</v>
      </c>
      <c r="J91" s="54" t="s">
        <v>199</v>
      </c>
    </row>
    <row r="92" spans="2:10" s="22" customFormat="1" ht="17.25" thickBot="1" x14ac:dyDescent="0.35">
      <c r="B92" s="37" t="s">
        <v>86</v>
      </c>
      <c r="C92" s="30" t="s">
        <v>3</v>
      </c>
      <c r="D92" s="17" t="s">
        <v>90</v>
      </c>
      <c r="E92" s="34">
        <v>42767</v>
      </c>
      <c r="F92" s="18">
        <v>734375.36</v>
      </c>
      <c r="G92" s="67" t="s">
        <v>336</v>
      </c>
      <c r="H92" s="12"/>
      <c r="I92" s="41">
        <f t="shared" si="3"/>
        <v>734375.36</v>
      </c>
      <c r="J92" s="54" t="s">
        <v>199</v>
      </c>
    </row>
    <row r="93" spans="2:10" s="22" customFormat="1" ht="17.25" thickBot="1" x14ac:dyDescent="0.35">
      <c r="B93" s="37" t="s">
        <v>86</v>
      </c>
      <c r="C93" s="30" t="s">
        <v>3</v>
      </c>
      <c r="D93" s="17" t="s">
        <v>63</v>
      </c>
      <c r="E93" s="34">
        <v>42767</v>
      </c>
      <c r="F93" s="18">
        <v>1660679.84</v>
      </c>
      <c r="G93" s="67" t="s">
        <v>336</v>
      </c>
      <c r="H93" s="12"/>
      <c r="I93" s="41">
        <f t="shared" si="3"/>
        <v>1660679.84</v>
      </c>
      <c r="J93" s="54" t="s">
        <v>199</v>
      </c>
    </row>
    <row r="94" spans="2:10" s="22" customFormat="1" ht="17.25" thickBot="1" x14ac:dyDescent="0.35">
      <c r="B94" s="37" t="s">
        <v>86</v>
      </c>
      <c r="C94" s="30" t="s">
        <v>3</v>
      </c>
      <c r="D94" s="17" t="s">
        <v>91</v>
      </c>
      <c r="E94" s="34">
        <v>42767</v>
      </c>
      <c r="F94" s="18">
        <v>346872.8</v>
      </c>
      <c r="G94" s="67" t="s">
        <v>336</v>
      </c>
      <c r="H94" s="12"/>
      <c r="I94" s="41">
        <f t="shared" si="3"/>
        <v>346872.8</v>
      </c>
      <c r="J94" s="54" t="s">
        <v>199</v>
      </c>
    </row>
    <row r="95" spans="2:10" s="22" customFormat="1" ht="17.25" thickBot="1" x14ac:dyDescent="0.35">
      <c r="B95" s="37" t="s">
        <v>86</v>
      </c>
      <c r="C95" s="30" t="s">
        <v>3</v>
      </c>
      <c r="D95" s="17" t="s">
        <v>79</v>
      </c>
      <c r="E95" s="34">
        <v>42767</v>
      </c>
      <c r="F95" s="18">
        <v>346872.8</v>
      </c>
      <c r="G95" s="67" t="s">
        <v>336</v>
      </c>
      <c r="H95" s="12"/>
      <c r="I95" s="41">
        <f t="shared" si="3"/>
        <v>346872.8</v>
      </c>
      <c r="J95" s="54" t="s">
        <v>199</v>
      </c>
    </row>
    <row r="96" spans="2:10" s="22" customFormat="1" ht="17.25" thickBot="1" x14ac:dyDescent="0.35">
      <c r="B96" s="37" t="s">
        <v>86</v>
      </c>
      <c r="C96" s="30" t="s">
        <v>3</v>
      </c>
      <c r="D96" s="17" t="s">
        <v>80</v>
      </c>
      <c r="E96" s="34">
        <v>42767</v>
      </c>
      <c r="F96" s="18">
        <v>346872.8</v>
      </c>
      <c r="G96" s="67" t="s">
        <v>336</v>
      </c>
      <c r="H96" s="12"/>
      <c r="I96" s="41">
        <f t="shared" si="3"/>
        <v>346872.8</v>
      </c>
      <c r="J96" s="54" t="s">
        <v>199</v>
      </c>
    </row>
    <row r="97" spans="2:10" s="22" customFormat="1" ht="17.25" thickBot="1" x14ac:dyDescent="0.35">
      <c r="B97" s="37" t="s">
        <v>86</v>
      </c>
      <c r="C97" s="30" t="s">
        <v>3</v>
      </c>
      <c r="D97" s="17" t="s">
        <v>92</v>
      </c>
      <c r="E97" s="34">
        <v>42767</v>
      </c>
      <c r="F97" s="18">
        <v>346872.8</v>
      </c>
      <c r="G97" s="67" t="s">
        <v>336</v>
      </c>
      <c r="H97" s="12"/>
      <c r="I97" s="41">
        <f t="shared" si="3"/>
        <v>346872.8</v>
      </c>
      <c r="J97" s="54" t="s">
        <v>199</v>
      </c>
    </row>
    <row r="98" spans="2:10" s="22" customFormat="1" ht="17.25" thickBot="1" x14ac:dyDescent="0.35">
      <c r="B98" s="37" t="s">
        <v>86</v>
      </c>
      <c r="C98" s="30" t="s">
        <v>3</v>
      </c>
      <c r="D98" s="17" t="s">
        <v>93</v>
      </c>
      <c r="E98" s="34">
        <v>42767</v>
      </c>
      <c r="F98" s="18">
        <v>346872.8</v>
      </c>
      <c r="G98" s="67" t="s">
        <v>336</v>
      </c>
      <c r="H98" s="12"/>
      <c r="I98" s="41">
        <f t="shared" si="3"/>
        <v>346872.8</v>
      </c>
      <c r="J98" s="54" t="s">
        <v>199</v>
      </c>
    </row>
    <row r="99" spans="2:10" s="22" customFormat="1" ht="17.25" thickBot="1" x14ac:dyDescent="0.35">
      <c r="B99" s="37" t="s">
        <v>86</v>
      </c>
      <c r="C99" s="30" t="s">
        <v>3</v>
      </c>
      <c r="D99" s="17" t="s">
        <v>4</v>
      </c>
      <c r="E99" s="34">
        <v>42767</v>
      </c>
      <c r="F99" s="18">
        <v>480365.96</v>
      </c>
      <c r="G99" s="67" t="s">
        <v>336</v>
      </c>
      <c r="H99" s="12"/>
      <c r="I99" s="41">
        <f t="shared" si="3"/>
        <v>480365.96</v>
      </c>
      <c r="J99" s="54" t="s">
        <v>199</v>
      </c>
    </row>
    <row r="100" spans="2:10" s="22" customFormat="1" ht="17.25" thickBot="1" x14ac:dyDescent="0.35">
      <c r="B100" s="37" t="s">
        <v>104</v>
      </c>
      <c r="C100" s="30" t="s">
        <v>105</v>
      </c>
      <c r="D100" s="38" t="s">
        <v>106</v>
      </c>
      <c r="E100" s="34">
        <v>42825</v>
      </c>
      <c r="F100" s="18">
        <v>57500</v>
      </c>
      <c r="G100" s="67" t="s">
        <v>336</v>
      </c>
      <c r="H100" s="12"/>
      <c r="I100" s="41">
        <f t="shared" si="3"/>
        <v>57500</v>
      </c>
      <c r="J100" s="54" t="s">
        <v>199</v>
      </c>
    </row>
    <row r="101" spans="2:10" s="22" customFormat="1" ht="17.25" thickBot="1" x14ac:dyDescent="0.35">
      <c r="B101" s="37" t="s">
        <v>104</v>
      </c>
      <c r="C101" s="30" t="s">
        <v>105</v>
      </c>
      <c r="D101" s="38" t="s">
        <v>107</v>
      </c>
      <c r="E101" s="34">
        <v>42825</v>
      </c>
      <c r="F101" s="18">
        <v>152500</v>
      </c>
      <c r="G101" s="67" t="s">
        <v>336</v>
      </c>
      <c r="H101" s="12"/>
      <c r="I101" s="41">
        <f t="shared" si="3"/>
        <v>152500</v>
      </c>
      <c r="J101" s="54" t="s">
        <v>199</v>
      </c>
    </row>
    <row r="102" spans="2:10" s="22" customFormat="1" ht="17.25" thickBot="1" x14ac:dyDescent="0.35">
      <c r="B102" s="37" t="s">
        <v>104</v>
      </c>
      <c r="C102" s="30" t="s">
        <v>105</v>
      </c>
      <c r="D102" s="38" t="s">
        <v>30</v>
      </c>
      <c r="E102" s="34">
        <v>42825</v>
      </c>
      <c r="F102" s="18">
        <v>52500</v>
      </c>
      <c r="G102" s="67" t="s">
        <v>336</v>
      </c>
      <c r="H102" s="12"/>
      <c r="I102" s="41">
        <f t="shared" si="3"/>
        <v>52500</v>
      </c>
      <c r="J102" s="54" t="s">
        <v>199</v>
      </c>
    </row>
    <row r="103" spans="2:10" s="22" customFormat="1" ht="17.25" thickBot="1" x14ac:dyDescent="0.35">
      <c r="B103" s="37" t="s">
        <v>108</v>
      </c>
      <c r="C103" s="30" t="s">
        <v>109</v>
      </c>
      <c r="D103" s="38" t="s">
        <v>110</v>
      </c>
      <c r="E103" s="35">
        <v>42842</v>
      </c>
      <c r="F103" s="19">
        <v>64310</v>
      </c>
      <c r="G103" s="67" t="s">
        <v>336</v>
      </c>
      <c r="H103" s="12"/>
      <c r="I103" s="41">
        <f t="shared" si="3"/>
        <v>64310</v>
      </c>
      <c r="J103" s="54" t="s">
        <v>199</v>
      </c>
    </row>
    <row r="104" spans="2:10" ht="17.25" thickBot="1" x14ac:dyDescent="0.35">
      <c r="B104" s="39" t="s">
        <v>114</v>
      </c>
      <c r="C104" s="30" t="s">
        <v>115</v>
      </c>
      <c r="D104" s="33" t="s">
        <v>116</v>
      </c>
      <c r="E104" s="34">
        <v>42909</v>
      </c>
      <c r="F104" s="14">
        <v>184080</v>
      </c>
      <c r="G104" s="67" t="s">
        <v>336</v>
      </c>
      <c r="H104" s="12"/>
      <c r="I104" s="41">
        <f t="shared" si="3"/>
        <v>184080</v>
      </c>
      <c r="J104" s="54" t="s">
        <v>199</v>
      </c>
    </row>
    <row r="105" spans="2:10" s="22" customFormat="1" ht="17.25" thickBot="1" x14ac:dyDescent="0.35">
      <c r="B105" s="36" t="s">
        <v>117</v>
      </c>
      <c r="C105" s="30" t="s">
        <v>118</v>
      </c>
      <c r="D105" s="33" t="s">
        <v>119</v>
      </c>
      <c r="E105" s="34">
        <v>43011</v>
      </c>
      <c r="F105" s="14">
        <v>70800</v>
      </c>
      <c r="G105" s="67" t="s">
        <v>336</v>
      </c>
      <c r="H105" s="12"/>
      <c r="I105" s="41">
        <f t="shared" si="3"/>
        <v>70800</v>
      </c>
      <c r="J105" s="54" t="s">
        <v>199</v>
      </c>
    </row>
    <row r="106" spans="2:10" s="22" customFormat="1" ht="17.25" thickBot="1" x14ac:dyDescent="0.35">
      <c r="B106" s="32" t="s">
        <v>120</v>
      </c>
      <c r="C106" s="30" t="s">
        <v>115</v>
      </c>
      <c r="D106" s="33" t="s">
        <v>121</v>
      </c>
      <c r="E106" s="34">
        <v>43040</v>
      </c>
      <c r="F106" s="14">
        <v>116820</v>
      </c>
      <c r="G106" s="67" t="s">
        <v>336</v>
      </c>
      <c r="H106" s="12"/>
      <c r="I106" s="41">
        <f t="shared" si="3"/>
        <v>116820</v>
      </c>
      <c r="J106" s="54" t="s">
        <v>199</v>
      </c>
    </row>
    <row r="107" spans="2:10" s="22" customFormat="1" ht="17.25" thickBot="1" x14ac:dyDescent="0.35">
      <c r="B107" s="32" t="s">
        <v>120</v>
      </c>
      <c r="C107" s="30" t="s">
        <v>115</v>
      </c>
      <c r="D107" s="33" t="s">
        <v>122</v>
      </c>
      <c r="E107" s="34">
        <v>43059</v>
      </c>
      <c r="F107" s="14">
        <v>116820</v>
      </c>
      <c r="G107" s="67" t="s">
        <v>336</v>
      </c>
      <c r="H107" s="12"/>
      <c r="I107" s="41">
        <f t="shared" si="3"/>
        <v>116820</v>
      </c>
      <c r="J107" s="54" t="s">
        <v>199</v>
      </c>
    </row>
    <row r="108" spans="2:10" s="22" customFormat="1" ht="17.25" thickBot="1" x14ac:dyDescent="0.35">
      <c r="B108" s="32" t="s">
        <v>120</v>
      </c>
      <c r="C108" s="30" t="s">
        <v>115</v>
      </c>
      <c r="D108" s="33" t="s">
        <v>123</v>
      </c>
      <c r="E108" s="34">
        <v>43059</v>
      </c>
      <c r="F108" s="14">
        <v>77880</v>
      </c>
      <c r="G108" s="67" t="s">
        <v>336</v>
      </c>
      <c r="H108" s="12"/>
      <c r="I108" s="41">
        <f t="shared" si="3"/>
        <v>77880</v>
      </c>
      <c r="J108" s="54" t="s">
        <v>199</v>
      </c>
    </row>
    <row r="109" spans="2:10" s="22" customFormat="1" ht="17.25" thickBot="1" x14ac:dyDescent="0.35">
      <c r="B109" s="37" t="s">
        <v>124</v>
      </c>
      <c r="C109" s="40" t="s">
        <v>125</v>
      </c>
      <c r="D109" s="38" t="s">
        <v>126</v>
      </c>
      <c r="E109" s="34">
        <v>43066</v>
      </c>
      <c r="F109" s="41">
        <v>851236.07</v>
      </c>
      <c r="G109" s="67" t="s">
        <v>336</v>
      </c>
      <c r="H109" s="12"/>
      <c r="I109" s="41">
        <f t="shared" si="3"/>
        <v>851236.07</v>
      </c>
      <c r="J109" s="54" t="s">
        <v>199</v>
      </c>
    </row>
    <row r="110" spans="2:10" s="22" customFormat="1" ht="17.25" thickBot="1" x14ac:dyDescent="0.35">
      <c r="B110" s="37" t="s">
        <v>127</v>
      </c>
      <c r="C110" s="30" t="s">
        <v>3</v>
      </c>
      <c r="D110" s="38" t="s">
        <v>128</v>
      </c>
      <c r="E110" s="35">
        <v>43070</v>
      </c>
      <c r="F110" s="19">
        <v>135600.15</v>
      </c>
      <c r="G110" s="67" t="s">
        <v>336</v>
      </c>
      <c r="H110" s="12"/>
      <c r="I110" s="41">
        <f t="shared" si="3"/>
        <v>135600.15</v>
      </c>
      <c r="J110" s="54" t="s">
        <v>199</v>
      </c>
    </row>
    <row r="111" spans="2:10" s="22" customFormat="1" ht="17.25" thickBot="1" x14ac:dyDescent="0.35">
      <c r="B111" s="37" t="s">
        <v>129</v>
      </c>
      <c r="C111" s="30" t="s">
        <v>29</v>
      </c>
      <c r="D111" s="38" t="s">
        <v>46</v>
      </c>
      <c r="E111" s="34">
        <v>43279</v>
      </c>
      <c r="F111" s="19">
        <v>118000</v>
      </c>
      <c r="G111" s="67" t="s">
        <v>336</v>
      </c>
      <c r="H111" s="12"/>
      <c r="I111" s="41">
        <f t="shared" si="3"/>
        <v>118000</v>
      </c>
      <c r="J111" s="54" t="s">
        <v>199</v>
      </c>
    </row>
    <row r="112" spans="2:10" s="22" customFormat="1" ht="17.25" thickBot="1" x14ac:dyDescent="0.35">
      <c r="B112" s="36" t="s">
        <v>130</v>
      </c>
      <c r="C112" s="30" t="s">
        <v>3</v>
      </c>
      <c r="D112" s="33" t="s">
        <v>131</v>
      </c>
      <c r="E112" s="34">
        <v>43283</v>
      </c>
      <c r="F112" s="14">
        <v>600006.40000000002</v>
      </c>
      <c r="G112" s="67" t="s">
        <v>336</v>
      </c>
      <c r="H112" s="12"/>
      <c r="I112" s="41">
        <f t="shared" si="3"/>
        <v>600006.40000000002</v>
      </c>
      <c r="J112" s="54" t="s">
        <v>199</v>
      </c>
    </row>
    <row r="113" spans="2:10" s="22" customFormat="1" ht="17.25" thickBot="1" x14ac:dyDescent="0.35">
      <c r="B113" s="37" t="s">
        <v>132</v>
      </c>
      <c r="C113" s="42" t="s">
        <v>29</v>
      </c>
      <c r="D113" s="38" t="s">
        <v>64</v>
      </c>
      <c r="E113" s="43">
        <v>43296</v>
      </c>
      <c r="F113" s="41">
        <v>283200</v>
      </c>
      <c r="G113" s="67" t="s">
        <v>336</v>
      </c>
      <c r="H113" s="12"/>
      <c r="I113" s="41">
        <f t="shared" si="3"/>
        <v>283200</v>
      </c>
      <c r="J113" s="54" t="s">
        <v>199</v>
      </c>
    </row>
    <row r="114" spans="2:10" s="22" customFormat="1" ht="17.25" thickBot="1" x14ac:dyDescent="0.35">
      <c r="B114" s="39" t="s">
        <v>133</v>
      </c>
      <c r="C114" s="30" t="s">
        <v>3</v>
      </c>
      <c r="D114" s="33" t="s">
        <v>89</v>
      </c>
      <c r="E114" s="34">
        <v>43418</v>
      </c>
      <c r="F114" s="15">
        <v>60333.4</v>
      </c>
      <c r="G114" s="67" t="s">
        <v>336</v>
      </c>
      <c r="H114" s="12"/>
      <c r="I114" s="41">
        <f t="shared" si="3"/>
        <v>60333.4</v>
      </c>
      <c r="J114" s="54" t="s">
        <v>199</v>
      </c>
    </row>
    <row r="115" spans="2:10" s="22" customFormat="1" ht="17.25" thickBot="1" x14ac:dyDescent="0.35">
      <c r="B115" s="39" t="s">
        <v>133</v>
      </c>
      <c r="C115" s="30" t="s">
        <v>3</v>
      </c>
      <c r="D115" s="33" t="s">
        <v>134</v>
      </c>
      <c r="E115" s="35">
        <v>43431</v>
      </c>
      <c r="F115" s="15">
        <v>50976</v>
      </c>
      <c r="G115" s="67" t="s">
        <v>336</v>
      </c>
      <c r="H115" s="12"/>
      <c r="I115" s="41">
        <f t="shared" si="3"/>
        <v>50976</v>
      </c>
      <c r="J115" s="54" t="s">
        <v>199</v>
      </c>
    </row>
    <row r="116" spans="2:10" s="22" customFormat="1" ht="17.25" thickBot="1" x14ac:dyDescent="0.35">
      <c r="B116" s="44" t="s">
        <v>212</v>
      </c>
      <c r="C116" s="30" t="s">
        <v>42</v>
      </c>
      <c r="D116" s="17" t="s">
        <v>56</v>
      </c>
      <c r="E116" s="45">
        <v>43451</v>
      </c>
      <c r="F116" s="18">
        <v>47200</v>
      </c>
      <c r="G116" s="67" t="s">
        <v>336</v>
      </c>
      <c r="H116" s="12"/>
      <c r="I116" s="41">
        <f t="shared" si="3"/>
        <v>47200</v>
      </c>
      <c r="J116" s="54" t="s">
        <v>199</v>
      </c>
    </row>
    <row r="117" spans="2:10" s="22" customFormat="1" ht="17.25" thickBot="1" x14ac:dyDescent="0.35">
      <c r="B117" s="39" t="s">
        <v>135</v>
      </c>
      <c r="C117" s="30" t="s">
        <v>109</v>
      </c>
      <c r="D117" s="33" t="s">
        <v>136</v>
      </c>
      <c r="E117" s="35">
        <v>43474</v>
      </c>
      <c r="F117" s="15">
        <v>15576</v>
      </c>
      <c r="G117" s="67" t="s">
        <v>336</v>
      </c>
      <c r="H117" s="12"/>
      <c r="I117" s="41">
        <f t="shared" si="3"/>
        <v>15576</v>
      </c>
      <c r="J117" s="54" t="s">
        <v>199</v>
      </c>
    </row>
    <row r="118" spans="2:10" s="22" customFormat="1" ht="17.25" thickBot="1" x14ac:dyDescent="0.35">
      <c r="B118" s="46" t="s">
        <v>137</v>
      </c>
      <c r="C118" s="30" t="s">
        <v>138</v>
      </c>
      <c r="D118" s="38" t="s">
        <v>66</v>
      </c>
      <c r="E118" s="34">
        <v>43539</v>
      </c>
      <c r="F118" s="18">
        <v>48915.75</v>
      </c>
      <c r="G118" s="67" t="s">
        <v>336</v>
      </c>
      <c r="H118" s="12"/>
      <c r="I118" s="41">
        <f t="shared" si="3"/>
        <v>48915.75</v>
      </c>
      <c r="J118" s="54" t="s">
        <v>199</v>
      </c>
    </row>
    <row r="119" spans="2:10" s="22" customFormat="1" ht="17.25" thickBot="1" x14ac:dyDescent="0.35">
      <c r="B119" s="46" t="s">
        <v>137</v>
      </c>
      <c r="C119" s="30" t="s">
        <v>138</v>
      </c>
      <c r="D119" s="38" t="s">
        <v>71</v>
      </c>
      <c r="E119" s="34">
        <v>43539</v>
      </c>
      <c r="F119" s="18">
        <v>2865040.68</v>
      </c>
      <c r="G119" s="67" t="s">
        <v>336</v>
      </c>
      <c r="H119" s="12"/>
      <c r="I119" s="41">
        <f t="shared" si="3"/>
        <v>2865040.68</v>
      </c>
      <c r="J119" s="54" t="s">
        <v>199</v>
      </c>
    </row>
    <row r="120" spans="2:10" s="22" customFormat="1" ht="17.25" thickBot="1" x14ac:dyDescent="0.35">
      <c r="B120" s="39" t="s">
        <v>139</v>
      </c>
      <c r="C120" s="30" t="s">
        <v>3</v>
      </c>
      <c r="D120" s="33" t="s">
        <v>95</v>
      </c>
      <c r="E120" s="34">
        <v>43617</v>
      </c>
      <c r="F120" s="14">
        <v>145140</v>
      </c>
      <c r="G120" s="67" t="s">
        <v>336</v>
      </c>
      <c r="H120" s="12"/>
      <c r="I120" s="41">
        <f t="shared" si="3"/>
        <v>145140</v>
      </c>
      <c r="J120" s="54" t="s">
        <v>199</v>
      </c>
    </row>
    <row r="121" spans="2:10" s="22" customFormat="1" ht="17.25" thickBot="1" x14ac:dyDescent="0.35">
      <c r="B121" s="46" t="s">
        <v>140</v>
      </c>
      <c r="C121" s="30" t="s">
        <v>141</v>
      </c>
      <c r="D121" s="16" t="s">
        <v>63</v>
      </c>
      <c r="E121" s="34">
        <v>43677</v>
      </c>
      <c r="F121" s="18">
        <v>10384</v>
      </c>
      <c r="G121" s="67" t="s">
        <v>336</v>
      </c>
      <c r="H121" s="12"/>
      <c r="I121" s="41">
        <f t="shared" si="3"/>
        <v>10384</v>
      </c>
      <c r="J121" s="54" t="s">
        <v>199</v>
      </c>
    </row>
    <row r="122" spans="2:10" s="22" customFormat="1" ht="17.25" thickBot="1" x14ac:dyDescent="0.35">
      <c r="B122" s="36" t="s">
        <v>210</v>
      </c>
      <c r="C122" s="30" t="s">
        <v>146</v>
      </c>
      <c r="D122" s="47" t="s">
        <v>147</v>
      </c>
      <c r="E122" s="34">
        <v>43830</v>
      </c>
      <c r="F122" s="11">
        <v>866396776.71000004</v>
      </c>
      <c r="G122" s="67" t="s">
        <v>336</v>
      </c>
      <c r="H122" s="12">
        <v>691239461.29999995</v>
      </c>
      <c r="I122" s="41">
        <f t="shared" si="3"/>
        <v>175157315.41000009</v>
      </c>
      <c r="J122" s="54" t="s">
        <v>199</v>
      </c>
    </row>
    <row r="123" spans="2:10" s="22" customFormat="1" ht="17.25" thickBot="1" x14ac:dyDescent="0.35">
      <c r="B123" s="32" t="s">
        <v>142</v>
      </c>
      <c r="C123" s="30" t="s">
        <v>143</v>
      </c>
      <c r="D123" s="33" t="s">
        <v>144</v>
      </c>
      <c r="E123" s="31">
        <v>43830</v>
      </c>
      <c r="F123" s="15">
        <v>600785.19999999995</v>
      </c>
      <c r="G123" s="67" t="s">
        <v>336</v>
      </c>
      <c r="H123" s="12"/>
      <c r="I123" s="41">
        <f t="shared" si="3"/>
        <v>600785.19999999995</v>
      </c>
      <c r="J123" s="54" t="s">
        <v>199</v>
      </c>
    </row>
    <row r="124" spans="2:10" s="22" customFormat="1" ht="17.25" thickBot="1" x14ac:dyDescent="0.35">
      <c r="B124" s="32" t="s">
        <v>148</v>
      </c>
      <c r="C124" s="30" t="s">
        <v>149</v>
      </c>
      <c r="D124" s="16" t="s">
        <v>150</v>
      </c>
      <c r="E124" s="31">
        <v>43847</v>
      </c>
      <c r="F124" s="14">
        <v>261960</v>
      </c>
      <c r="G124" s="67" t="s">
        <v>336</v>
      </c>
      <c r="H124" s="12"/>
      <c r="I124" s="41">
        <f t="shared" si="3"/>
        <v>261960</v>
      </c>
      <c r="J124" s="54" t="s">
        <v>199</v>
      </c>
    </row>
    <row r="125" spans="2:10" s="22" customFormat="1" ht="17.25" thickBot="1" x14ac:dyDescent="0.35">
      <c r="B125" s="32" t="s">
        <v>142</v>
      </c>
      <c r="C125" s="30" t="s">
        <v>143</v>
      </c>
      <c r="D125" s="33" t="s">
        <v>151</v>
      </c>
      <c r="E125" s="31">
        <v>43878</v>
      </c>
      <c r="F125" s="15">
        <v>18880</v>
      </c>
      <c r="G125" s="67" t="s">
        <v>336</v>
      </c>
      <c r="H125" s="12"/>
      <c r="I125" s="41">
        <f t="shared" si="3"/>
        <v>18880</v>
      </c>
      <c r="J125" s="54" t="s">
        <v>199</v>
      </c>
    </row>
    <row r="126" spans="2:10" s="22" customFormat="1" ht="17.25" thickBot="1" x14ac:dyDescent="0.35">
      <c r="B126" s="36" t="s">
        <v>152</v>
      </c>
      <c r="C126" s="30" t="s">
        <v>153</v>
      </c>
      <c r="D126" s="38" t="s">
        <v>154</v>
      </c>
      <c r="E126" s="31">
        <v>44009</v>
      </c>
      <c r="F126" s="19">
        <v>740013</v>
      </c>
      <c r="G126" s="67" t="s">
        <v>336</v>
      </c>
      <c r="H126" s="12"/>
      <c r="I126" s="41">
        <f t="shared" si="3"/>
        <v>740013</v>
      </c>
      <c r="J126" s="54" t="s">
        <v>199</v>
      </c>
    </row>
    <row r="127" spans="2:10" s="22" customFormat="1" ht="17.25" thickBot="1" x14ac:dyDescent="0.35">
      <c r="B127" s="37" t="s">
        <v>155</v>
      </c>
      <c r="C127" s="30" t="s">
        <v>105</v>
      </c>
      <c r="D127" s="38" t="s">
        <v>156</v>
      </c>
      <c r="E127" s="31">
        <v>44028</v>
      </c>
      <c r="F127" s="18">
        <v>70800</v>
      </c>
      <c r="G127" s="67" t="s">
        <v>336</v>
      </c>
      <c r="H127" s="12"/>
      <c r="I127" s="41">
        <f t="shared" si="3"/>
        <v>70800</v>
      </c>
      <c r="J127" s="54" t="s">
        <v>199</v>
      </c>
    </row>
    <row r="128" spans="2:10" s="22" customFormat="1" ht="17.25" thickBot="1" x14ac:dyDescent="0.35">
      <c r="B128" s="37" t="s">
        <v>157</v>
      </c>
      <c r="C128" s="30" t="s">
        <v>158</v>
      </c>
      <c r="D128" s="38" t="s">
        <v>159</v>
      </c>
      <c r="E128" s="31">
        <v>44044</v>
      </c>
      <c r="F128" s="19">
        <v>1048550</v>
      </c>
      <c r="G128" s="67" t="s">
        <v>336</v>
      </c>
      <c r="H128" s="12"/>
      <c r="I128" s="41">
        <f t="shared" si="3"/>
        <v>1048550</v>
      </c>
      <c r="J128" s="54" t="s">
        <v>199</v>
      </c>
    </row>
    <row r="129" spans="2:10" s="22" customFormat="1" ht="17.25" thickBot="1" x14ac:dyDescent="0.35">
      <c r="B129" s="37" t="s">
        <v>160</v>
      </c>
      <c r="C129" s="30" t="s">
        <v>105</v>
      </c>
      <c r="D129" s="38" t="s">
        <v>161</v>
      </c>
      <c r="E129" s="48">
        <v>44104</v>
      </c>
      <c r="F129" s="15">
        <v>69620</v>
      </c>
      <c r="G129" s="67" t="s">
        <v>336</v>
      </c>
      <c r="H129" s="12"/>
      <c r="I129" s="41">
        <f t="shared" si="3"/>
        <v>69620</v>
      </c>
      <c r="J129" s="54" t="s">
        <v>199</v>
      </c>
    </row>
    <row r="130" spans="2:10" s="22" customFormat="1" ht="17.25" thickBot="1" x14ac:dyDescent="0.35">
      <c r="B130" s="37" t="s">
        <v>162</v>
      </c>
      <c r="C130" s="30" t="s">
        <v>105</v>
      </c>
      <c r="D130" s="17" t="s">
        <v>103</v>
      </c>
      <c r="E130" s="31">
        <v>44104</v>
      </c>
      <c r="F130" s="18">
        <v>180000</v>
      </c>
      <c r="G130" s="67" t="s">
        <v>336</v>
      </c>
      <c r="H130" s="12"/>
      <c r="I130" s="41">
        <f t="shared" si="3"/>
        <v>180000</v>
      </c>
      <c r="J130" s="54" t="s">
        <v>199</v>
      </c>
    </row>
    <row r="131" spans="2:10" s="22" customFormat="1" ht="17.25" thickBot="1" x14ac:dyDescent="0.35">
      <c r="B131" s="32" t="s">
        <v>163</v>
      </c>
      <c r="C131" s="30" t="s">
        <v>109</v>
      </c>
      <c r="D131" s="38" t="s">
        <v>164</v>
      </c>
      <c r="E131" s="31">
        <v>44131</v>
      </c>
      <c r="F131" s="14">
        <v>280000</v>
      </c>
      <c r="G131" s="67" t="s">
        <v>336</v>
      </c>
      <c r="H131" s="12"/>
      <c r="I131" s="41">
        <f t="shared" si="3"/>
        <v>280000</v>
      </c>
      <c r="J131" s="54" t="s">
        <v>199</v>
      </c>
    </row>
    <row r="132" spans="2:10" s="22" customFormat="1" ht="17.25" thickBot="1" x14ac:dyDescent="0.35">
      <c r="B132" s="37" t="s">
        <v>165</v>
      </c>
      <c r="C132" s="30" t="s">
        <v>166</v>
      </c>
      <c r="D132" s="38" t="s">
        <v>88</v>
      </c>
      <c r="E132" s="49">
        <v>44136</v>
      </c>
      <c r="F132" s="15">
        <v>1014603.06</v>
      </c>
      <c r="G132" s="67" t="s">
        <v>336</v>
      </c>
      <c r="H132" s="12"/>
      <c r="I132" s="41">
        <f t="shared" si="3"/>
        <v>1014603.06</v>
      </c>
      <c r="J132" s="54" t="s">
        <v>199</v>
      </c>
    </row>
    <row r="133" spans="2:10" s="22" customFormat="1" ht="17.25" thickBot="1" x14ac:dyDescent="0.35">
      <c r="B133" s="32" t="s">
        <v>139</v>
      </c>
      <c r="C133" s="30" t="s">
        <v>3</v>
      </c>
      <c r="D133" s="33" t="s">
        <v>167</v>
      </c>
      <c r="E133" s="31">
        <v>44140</v>
      </c>
      <c r="F133" s="14">
        <v>437780</v>
      </c>
      <c r="G133" s="67" t="s">
        <v>336</v>
      </c>
      <c r="H133" s="12"/>
      <c r="I133" s="41">
        <f t="shared" si="3"/>
        <v>437780</v>
      </c>
      <c r="J133" s="54" t="s">
        <v>199</v>
      </c>
    </row>
    <row r="134" spans="2:10" s="22" customFormat="1" ht="17.25" thickBot="1" x14ac:dyDescent="0.35">
      <c r="B134" s="46" t="s">
        <v>168</v>
      </c>
      <c r="C134" s="30" t="s">
        <v>169</v>
      </c>
      <c r="D134" s="33">
        <v>749161668</v>
      </c>
      <c r="E134" s="31">
        <v>44166</v>
      </c>
      <c r="F134" s="19">
        <v>394242.96</v>
      </c>
      <c r="G134" s="67" t="s">
        <v>336</v>
      </c>
      <c r="H134" s="12"/>
      <c r="I134" s="41">
        <f t="shared" si="3"/>
        <v>394242.96</v>
      </c>
      <c r="J134" s="54" t="s">
        <v>199</v>
      </c>
    </row>
    <row r="135" spans="2:10" s="22" customFormat="1" ht="17.25" thickBot="1" x14ac:dyDescent="0.35">
      <c r="B135" s="46" t="s">
        <v>168</v>
      </c>
      <c r="C135" s="30" t="s">
        <v>169</v>
      </c>
      <c r="D135" s="33">
        <v>750478981</v>
      </c>
      <c r="E135" s="31">
        <v>44166</v>
      </c>
      <c r="F135" s="19">
        <v>421513.88</v>
      </c>
      <c r="G135" s="67" t="s">
        <v>336</v>
      </c>
      <c r="H135" s="12"/>
      <c r="I135" s="41">
        <f t="shared" si="3"/>
        <v>421513.88</v>
      </c>
      <c r="J135" s="54" t="s">
        <v>199</v>
      </c>
    </row>
    <row r="136" spans="2:10" s="22" customFormat="1" ht="17.25" thickBot="1" x14ac:dyDescent="0.35">
      <c r="B136" s="46" t="s">
        <v>168</v>
      </c>
      <c r="C136" s="30" t="s">
        <v>169</v>
      </c>
      <c r="D136" s="33">
        <v>754589905</v>
      </c>
      <c r="E136" s="31">
        <v>44166</v>
      </c>
      <c r="F136" s="19">
        <v>556850.63</v>
      </c>
      <c r="G136" s="67" t="s">
        <v>336</v>
      </c>
      <c r="H136" s="12"/>
      <c r="I136" s="41">
        <f t="shared" si="3"/>
        <v>556850.63</v>
      </c>
      <c r="J136" s="54" t="s">
        <v>199</v>
      </c>
    </row>
    <row r="137" spans="2:10" s="22" customFormat="1" ht="17.25" thickBot="1" x14ac:dyDescent="0.35">
      <c r="B137" s="46" t="s">
        <v>168</v>
      </c>
      <c r="C137" s="30" t="s">
        <v>169</v>
      </c>
      <c r="D137" s="33">
        <v>758498492</v>
      </c>
      <c r="E137" s="31">
        <v>44166</v>
      </c>
      <c r="F137" s="19">
        <v>87182.55</v>
      </c>
      <c r="G137" s="67" t="s">
        <v>336</v>
      </c>
      <c r="H137" s="12"/>
      <c r="I137" s="41">
        <f t="shared" si="3"/>
        <v>87182.55</v>
      </c>
      <c r="J137" s="54" t="s">
        <v>199</v>
      </c>
    </row>
    <row r="138" spans="2:10" s="22" customFormat="1" ht="17.25" thickBot="1" x14ac:dyDescent="0.35">
      <c r="B138" s="46" t="s">
        <v>168</v>
      </c>
      <c r="C138" s="30" t="s">
        <v>169</v>
      </c>
      <c r="D138" s="33">
        <v>758831486</v>
      </c>
      <c r="E138" s="31">
        <v>44166</v>
      </c>
      <c r="F138" s="19">
        <v>48327.56</v>
      </c>
      <c r="G138" s="67" t="s">
        <v>336</v>
      </c>
      <c r="H138" s="12"/>
      <c r="I138" s="41">
        <f t="shared" si="3"/>
        <v>48327.56</v>
      </c>
      <c r="J138" s="54" t="s">
        <v>199</v>
      </c>
    </row>
    <row r="139" spans="2:10" s="22" customFormat="1" ht="17.25" thickBot="1" x14ac:dyDescent="0.35">
      <c r="B139" s="46" t="s">
        <v>168</v>
      </c>
      <c r="C139" s="30" t="s">
        <v>169</v>
      </c>
      <c r="D139" s="38">
        <v>759584761</v>
      </c>
      <c r="E139" s="31">
        <v>44166</v>
      </c>
      <c r="F139" s="19">
        <v>103017.72</v>
      </c>
      <c r="G139" s="67" t="s">
        <v>336</v>
      </c>
      <c r="H139" s="12"/>
      <c r="I139" s="41">
        <f t="shared" si="3"/>
        <v>103017.72</v>
      </c>
      <c r="J139" s="54" t="s">
        <v>199</v>
      </c>
    </row>
    <row r="140" spans="2:10" s="22" customFormat="1" ht="17.25" thickBot="1" x14ac:dyDescent="0.35">
      <c r="B140" s="46" t="s">
        <v>168</v>
      </c>
      <c r="C140" s="30" t="s">
        <v>169</v>
      </c>
      <c r="D140" s="33">
        <v>767515299</v>
      </c>
      <c r="E140" s="31">
        <v>44166</v>
      </c>
      <c r="F140" s="19">
        <v>179248.27</v>
      </c>
      <c r="G140" s="67" t="s">
        <v>336</v>
      </c>
      <c r="H140" s="12"/>
      <c r="I140" s="41">
        <f t="shared" si="3"/>
        <v>179248.27</v>
      </c>
      <c r="J140" s="54" t="s">
        <v>199</v>
      </c>
    </row>
    <row r="141" spans="2:10" s="22" customFormat="1" ht="17.25" thickBot="1" x14ac:dyDescent="0.35">
      <c r="B141" s="50" t="s">
        <v>170</v>
      </c>
      <c r="C141" s="30" t="s">
        <v>105</v>
      </c>
      <c r="D141" s="17" t="s">
        <v>171</v>
      </c>
      <c r="E141" s="45">
        <v>44166</v>
      </c>
      <c r="F141" s="14">
        <v>148644.03</v>
      </c>
      <c r="G141" s="67" t="s">
        <v>336</v>
      </c>
      <c r="H141" s="12"/>
      <c r="I141" s="41">
        <f t="shared" si="3"/>
        <v>148644.03</v>
      </c>
      <c r="J141" s="54" t="s">
        <v>199</v>
      </c>
    </row>
    <row r="142" spans="2:10" s="22" customFormat="1" ht="16.5" customHeight="1" thickBot="1" x14ac:dyDescent="0.35">
      <c r="B142" s="46" t="s">
        <v>172</v>
      </c>
      <c r="C142" s="30" t="s">
        <v>3</v>
      </c>
      <c r="D142" s="38" t="s">
        <v>56</v>
      </c>
      <c r="E142" s="31">
        <v>116874</v>
      </c>
      <c r="F142" s="14">
        <v>23600</v>
      </c>
      <c r="G142" s="67" t="s">
        <v>336</v>
      </c>
      <c r="H142" s="12"/>
      <c r="I142" s="41">
        <f t="shared" si="3"/>
        <v>23600</v>
      </c>
      <c r="J142" s="54" t="s">
        <v>199</v>
      </c>
    </row>
    <row r="143" spans="2:10" s="22" customFormat="1" ht="17.25" thickBot="1" x14ac:dyDescent="0.35">
      <c r="B143" s="46" t="s">
        <v>172</v>
      </c>
      <c r="C143" s="30" t="s">
        <v>3</v>
      </c>
      <c r="D143" s="38" t="s">
        <v>46</v>
      </c>
      <c r="E143" s="31">
        <v>43826</v>
      </c>
      <c r="F143" s="14">
        <v>1033532.5</v>
      </c>
      <c r="G143" s="67" t="s">
        <v>336</v>
      </c>
      <c r="H143" s="12"/>
      <c r="I143" s="41">
        <f t="shared" si="3"/>
        <v>1033532.5</v>
      </c>
      <c r="J143" s="54" t="s">
        <v>199</v>
      </c>
    </row>
    <row r="144" spans="2:10" s="22" customFormat="1" ht="17.25" thickBot="1" x14ac:dyDescent="0.35">
      <c r="B144" s="39" t="s">
        <v>173</v>
      </c>
      <c r="C144" s="30" t="s">
        <v>174</v>
      </c>
      <c r="D144" s="38" t="s">
        <v>46</v>
      </c>
      <c r="E144" s="49">
        <v>44593</v>
      </c>
      <c r="F144" s="15">
        <v>766705</v>
      </c>
      <c r="G144" s="67" t="s">
        <v>336</v>
      </c>
      <c r="H144" s="12"/>
      <c r="I144" s="41">
        <f t="shared" si="3"/>
        <v>766705</v>
      </c>
      <c r="J144" s="54" t="s">
        <v>199</v>
      </c>
    </row>
    <row r="145" spans="2:11" s="22" customFormat="1" ht="17.25" thickBot="1" x14ac:dyDescent="0.35">
      <c r="B145" s="46" t="s">
        <v>175</v>
      </c>
      <c r="C145" s="30" t="s">
        <v>176</v>
      </c>
      <c r="D145" s="38" t="s">
        <v>91</v>
      </c>
      <c r="E145" s="34">
        <v>44742</v>
      </c>
      <c r="F145" s="19">
        <v>616953.21</v>
      </c>
      <c r="G145" s="67" t="s">
        <v>336</v>
      </c>
      <c r="H145" s="12"/>
      <c r="I145" s="41">
        <f t="shared" si="3"/>
        <v>616953.21</v>
      </c>
      <c r="J145" s="54" t="s">
        <v>199</v>
      </c>
    </row>
    <row r="146" spans="2:11" s="22" customFormat="1" ht="17.25" thickBot="1" x14ac:dyDescent="0.35">
      <c r="B146" s="51" t="s">
        <v>145</v>
      </c>
      <c r="C146" s="30" t="s">
        <v>3</v>
      </c>
      <c r="D146" s="16" t="s">
        <v>177</v>
      </c>
      <c r="E146" s="31">
        <v>44770</v>
      </c>
      <c r="F146" s="14">
        <v>3354.5</v>
      </c>
      <c r="G146" s="67" t="s">
        <v>336</v>
      </c>
      <c r="H146" s="12"/>
      <c r="I146" s="41">
        <f t="shared" si="3"/>
        <v>3354.5</v>
      </c>
      <c r="J146" s="54" t="s">
        <v>199</v>
      </c>
    </row>
    <row r="147" spans="2:11" s="22" customFormat="1" ht="17.25" thickBot="1" x14ac:dyDescent="0.35">
      <c r="B147" s="51" t="s">
        <v>145</v>
      </c>
      <c r="C147" s="30" t="s">
        <v>3</v>
      </c>
      <c r="D147" s="16" t="s">
        <v>178</v>
      </c>
      <c r="E147" s="31">
        <v>44770</v>
      </c>
      <c r="F147" s="14">
        <v>7493.14</v>
      </c>
      <c r="G147" s="67" t="s">
        <v>336</v>
      </c>
      <c r="H147" s="12"/>
      <c r="I147" s="41">
        <f t="shared" si="3"/>
        <v>7493.14</v>
      </c>
      <c r="J147" s="54" t="s">
        <v>199</v>
      </c>
    </row>
    <row r="148" spans="2:11" s="22" customFormat="1" ht="17.25" thickBot="1" x14ac:dyDescent="0.35">
      <c r="B148" s="37" t="s">
        <v>201</v>
      </c>
      <c r="C148" s="30" t="s">
        <v>42</v>
      </c>
      <c r="D148" s="38" t="s">
        <v>188</v>
      </c>
      <c r="E148" s="35">
        <v>45155</v>
      </c>
      <c r="F148" s="19">
        <v>59000</v>
      </c>
      <c r="G148" s="67" t="s">
        <v>336</v>
      </c>
      <c r="H148" s="12"/>
      <c r="I148" s="41">
        <f t="shared" si="3"/>
        <v>59000</v>
      </c>
      <c r="J148" s="54" t="s">
        <v>199</v>
      </c>
    </row>
    <row r="149" spans="2:11" s="22" customFormat="1" ht="17.25" thickBot="1" x14ac:dyDescent="0.35">
      <c r="B149" s="46" t="s">
        <v>179</v>
      </c>
      <c r="C149" s="30" t="s">
        <v>158</v>
      </c>
      <c r="D149" s="20" t="s">
        <v>180</v>
      </c>
      <c r="E149" s="31">
        <v>45170</v>
      </c>
      <c r="F149" s="14">
        <v>723300</v>
      </c>
      <c r="G149" s="67" t="s">
        <v>336</v>
      </c>
      <c r="H149" s="12"/>
      <c r="I149" s="41">
        <f t="shared" si="3"/>
        <v>723300</v>
      </c>
      <c r="J149" s="54" t="s">
        <v>199</v>
      </c>
    </row>
    <row r="150" spans="2:11" ht="17.25" thickBot="1" x14ac:dyDescent="0.35">
      <c r="B150" s="46" t="s">
        <v>179</v>
      </c>
      <c r="C150" s="30" t="s">
        <v>158</v>
      </c>
      <c r="D150" s="20" t="s">
        <v>181</v>
      </c>
      <c r="E150" s="31">
        <v>45170</v>
      </c>
      <c r="F150" s="14">
        <v>723300</v>
      </c>
      <c r="G150" s="67" t="s">
        <v>336</v>
      </c>
      <c r="H150" s="12"/>
      <c r="I150" s="41">
        <f t="shared" si="3"/>
        <v>723300</v>
      </c>
      <c r="J150" s="54" t="s">
        <v>199</v>
      </c>
    </row>
    <row r="151" spans="2:11" s="22" customFormat="1" ht="17.25" thickBot="1" x14ac:dyDescent="0.35">
      <c r="B151" s="46" t="s">
        <v>179</v>
      </c>
      <c r="C151" s="30" t="s">
        <v>158</v>
      </c>
      <c r="D151" s="20" t="s">
        <v>182</v>
      </c>
      <c r="E151" s="31">
        <v>45170</v>
      </c>
      <c r="F151" s="14">
        <v>216990</v>
      </c>
      <c r="G151" s="67" t="s">
        <v>336</v>
      </c>
      <c r="H151" s="12"/>
      <c r="I151" s="41">
        <f t="shared" ref="I151:I154" si="4">+F151-H151</f>
        <v>216990</v>
      </c>
      <c r="J151" s="54" t="s">
        <v>199</v>
      </c>
    </row>
    <row r="152" spans="2:11" s="22" customFormat="1" ht="17.25" thickBot="1" x14ac:dyDescent="0.35">
      <c r="B152" s="32" t="s">
        <v>183</v>
      </c>
      <c r="C152" s="30" t="s">
        <v>200</v>
      </c>
      <c r="D152" s="33" t="s">
        <v>72</v>
      </c>
      <c r="E152" s="35">
        <v>45280</v>
      </c>
      <c r="F152" s="10">
        <v>47200</v>
      </c>
      <c r="G152" s="67" t="s">
        <v>336</v>
      </c>
      <c r="H152" s="12"/>
      <c r="I152" s="41">
        <f t="shared" si="4"/>
        <v>47200</v>
      </c>
      <c r="J152" s="54" t="s">
        <v>199</v>
      </c>
    </row>
    <row r="153" spans="2:11" s="22" customFormat="1" ht="17.25" thickBot="1" x14ac:dyDescent="0.35">
      <c r="B153" s="62" t="s">
        <v>206</v>
      </c>
      <c r="C153" s="27" t="s">
        <v>205</v>
      </c>
      <c r="D153" s="31" t="s">
        <v>209</v>
      </c>
      <c r="E153" s="52"/>
      <c r="F153" s="9">
        <v>8000</v>
      </c>
      <c r="G153" s="67" t="s">
        <v>336</v>
      </c>
      <c r="H153" s="12"/>
      <c r="I153" s="41">
        <f t="shared" si="4"/>
        <v>8000</v>
      </c>
      <c r="J153" s="54" t="s">
        <v>199</v>
      </c>
    </row>
    <row r="154" spans="2:11" ht="17.25" thickBot="1" x14ac:dyDescent="0.35">
      <c r="B154" s="70" t="s">
        <v>214</v>
      </c>
      <c r="C154" s="24" t="s">
        <v>216</v>
      </c>
      <c r="D154" s="31" t="s">
        <v>215</v>
      </c>
      <c r="E154" s="25">
        <v>45533</v>
      </c>
      <c r="F154" s="23">
        <v>1237277.2</v>
      </c>
      <c r="G154" s="67" t="s">
        <v>336</v>
      </c>
      <c r="H154" s="53"/>
      <c r="I154" s="41">
        <f t="shared" si="4"/>
        <v>1237277.2</v>
      </c>
      <c r="J154" s="54" t="s">
        <v>199</v>
      </c>
    </row>
    <row r="155" spans="2:11" ht="17.25" thickBot="1" x14ac:dyDescent="0.35">
      <c r="B155" s="70" t="s">
        <v>218</v>
      </c>
      <c r="C155" s="24" t="s">
        <v>219</v>
      </c>
      <c r="D155" s="31" t="s">
        <v>217</v>
      </c>
      <c r="E155" s="25">
        <v>45523</v>
      </c>
      <c r="F155" s="23">
        <v>40500</v>
      </c>
      <c r="G155" s="67" t="s">
        <v>336</v>
      </c>
      <c r="H155" s="53"/>
      <c r="I155" s="41">
        <f t="shared" ref="I155:I156" si="5">+F155-H155</f>
        <v>40500</v>
      </c>
      <c r="J155" s="54" t="s">
        <v>199</v>
      </c>
    </row>
    <row r="156" spans="2:11" ht="17.25" thickBot="1" x14ac:dyDescent="0.35">
      <c r="B156" s="70" t="s">
        <v>222</v>
      </c>
      <c r="C156" s="24" t="s">
        <v>223</v>
      </c>
      <c r="D156" s="31" t="s">
        <v>221</v>
      </c>
      <c r="E156" s="25">
        <v>45554</v>
      </c>
      <c r="F156" s="23">
        <v>611804.13</v>
      </c>
      <c r="G156" s="67" t="s">
        <v>336</v>
      </c>
      <c r="H156" s="80"/>
      <c r="I156" s="76">
        <f t="shared" si="5"/>
        <v>611804.13</v>
      </c>
      <c r="J156" s="77" t="s">
        <v>199</v>
      </c>
    </row>
    <row r="157" spans="2:11" ht="17.25" thickBot="1" x14ac:dyDescent="0.35">
      <c r="B157" s="55" t="s">
        <v>202</v>
      </c>
      <c r="C157" s="24" t="s">
        <v>224</v>
      </c>
      <c r="D157" s="31" t="s">
        <v>225</v>
      </c>
      <c r="E157" s="25">
        <v>45503</v>
      </c>
      <c r="F157" s="23">
        <v>133592859.27</v>
      </c>
      <c r="G157" s="67" t="s">
        <v>336</v>
      </c>
      <c r="H157" s="80"/>
      <c r="I157" s="76">
        <f t="shared" ref="I157:I159" si="6">+F157-H157</f>
        <v>133592859.27</v>
      </c>
      <c r="J157" s="77" t="s">
        <v>199</v>
      </c>
    </row>
    <row r="158" spans="2:11" ht="18" customHeight="1" thickBot="1" x14ac:dyDescent="0.35">
      <c r="B158" s="70" t="s">
        <v>202</v>
      </c>
      <c r="C158" s="79" t="s">
        <v>227</v>
      </c>
      <c r="D158" s="65" t="s">
        <v>226</v>
      </c>
      <c r="E158" s="25">
        <v>45503</v>
      </c>
      <c r="F158" s="23">
        <v>2073302.8</v>
      </c>
      <c r="G158" s="67" t="s">
        <v>336</v>
      </c>
      <c r="H158" s="80"/>
      <c r="I158" s="76">
        <f t="shared" si="6"/>
        <v>2073302.8</v>
      </c>
      <c r="J158" s="77" t="s">
        <v>199</v>
      </c>
      <c r="K158" s="4"/>
    </row>
    <row r="159" spans="2:11" ht="18" customHeight="1" thickBot="1" x14ac:dyDescent="0.35">
      <c r="B159" s="55" t="s">
        <v>228</v>
      </c>
      <c r="C159" s="55" t="s">
        <v>231</v>
      </c>
      <c r="D159" s="66" t="s">
        <v>229</v>
      </c>
      <c r="E159" s="81">
        <v>45566</v>
      </c>
      <c r="F159" s="83">
        <v>106400</v>
      </c>
      <c r="G159" s="67" t="s">
        <v>336</v>
      </c>
      <c r="H159" s="80"/>
      <c r="I159" s="76">
        <f t="shared" si="6"/>
        <v>106400</v>
      </c>
      <c r="J159" s="77" t="s">
        <v>199</v>
      </c>
      <c r="K159" s="4"/>
    </row>
    <row r="160" spans="2:11" ht="17.25" thickBot="1" x14ac:dyDescent="0.35">
      <c r="B160" s="55" t="s">
        <v>237</v>
      </c>
      <c r="C160" s="55" t="s">
        <v>236</v>
      </c>
      <c r="D160" s="38" t="s">
        <v>238</v>
      </c>
      <c r="E160" s="34">
        <v>45594</v>
      </c>
      <c r="F160" s="99">
        <v>673600</v>
      </c>
      <c r="G160" s="67" t="s">
        <v>336</v>
      </c>
      <c r="H160" s="80"/>
      <c r="I160" s="76">
        <v>794848</v>
      </c>
      <c r="J160" s="77" t="s">
        <v>199</v>
      </c>
    </row>
    <row r="161" spans="2:11" ht="17.25" thickBot="1" x14ac:dyDescent="0.35">
      <c r="B161" s="78" t="s">
        <v>237</v>
      </c>
      <c r="C161" s="78" t="s">
        <v>236</v>
      </c>
      <c r="D161" s="100" t="s">
        <v>239</v>
      </c>
      <c r="E161" s="84">
        <v>45594</v>
      </c>
      <c r="F161" s="99">
        <v>2808820</v>
      </c>
      <c r="G161" s="67" t="s">
        <v>336</v>
      </c>
      <c r="H161" s="80"/>
      <c r="I161" s="76">
        <v>3314407.6</v>
      </c>
      <c r="J161" s="77" t="s">
        <v>199</v>
      </c>
      <c r="K161" s="4"/>
    </row>
    <row r="162" spans="2:11" ht="17.25" thickBot="1" x14ac:dyDescent="0.35">
      <c r="B162" s="53" t="s">
        <v>240</v>
      </c>
      <c r="C162" s="42" t="s">
        <v>213</v>
      </c>
      <c r="D162" s="38" t="s">
        <v>241</v>
      </c>
      <c r="E162" s="94">
        <v>45574</v>
      </c>
      <c r="F162" s="95">
        <v>14101</v>
      </c>
      <c r="G162" s="67" t="s">
        <v>336</v>
      </c>
      <c r="H162" s="80"/>
      <c r="I162" s="76">
        <f t="shared" ref="I162:I167" si="7">+F162-H162</f>
        <v>14101</v>
      </c>
      <c r="J162" s="77" t="s">
        <v>199</v>
      </c>
      <c r="K162" s="4"/>
    </row>
    <row r="163" spans="2:11" ht="17.25" thickBot="1" x14ac:dyDescent="0.35">
      <c r="B163" s="53" t="s">
        <v>240</v>
      </c>
      <c r="C163" s="42" t="s">
        <v>213</v>
      </c>
      <c r="D163" s="38" t="s">
        <v>242</v>
      </c>
      <c r="E163" s="94">
        <v>45581</v>
      </c>
      <c r="F163" s="95">
        <v>79532</v>
      </c>
      <c r="G163" s="67" t="s">
        <v>336</v>
      </c>
      <c r="H163" s="80"/>
      <c r="I163" s="76">
        <f t="shared" si="7"/>
        <v>79532</v>
      </c>
      <c r="J163" s="77" t="s">
        <v>199</v>
      </c>
      <c r="K163" s="4"/>
    </row>
    <row r="164" spans="2:11" ht="17.25" thickBot="1" x14ac:dyDescent="0.35">
      <c r="B164" s="53" t="s">
        <v>240</v>
      </c>
      <c r="C164" s="42" t="s">
        <v>213</v>
      </c>
      <c r="D164" s="38" t="s">
        <v>243</v>
      </c>
      <c r="E164" s="94">
        <v>45582</v>
      </c>
      <c r="F164" s="95">
        <v>15281</v>
      </c>
      <c r="G164" s="67" t="s">
        <v>336</v>
      </c>
      <c r="H164" s="80"/>
      <c r="I164" s="76">
        <f t="shared" si="7"/>
        <v>15281</v>
      </c>
      <c r="J164" s="77" t="s">
        <v>199</v>
      </c>
      <c r="K164" s="4"/>
    </row>
    <row r="165" spans="2:11" ht="17.25" thickBot="1" x14ac:dyDescent="0.35">
      <c r="B165" s="53" t="s">
        <v>240</v>
      </c>
      <c r="C165" s="42" t="s">
        <v>213</v>
      </c>
      <c r="D165" s="38" t="s">
        <v>244</v>
      </c>
      <c r="E165" s="94">
        <v>45586</v>
      </c>
      <c r="F165" s="95">
        <v>116171</v>
      </c>
      <c r="G165" s="67" t="s">
        <v>336</v>
      </c>
      <c r="H165" s="80"/>
      <c r="I165" s="76">
        <f t="shared" si="7"/>
        <v>116171</v>
      </c>
      <c r="J165" s="77" t="s">
        <v>199</v>
      </c>
      <c r="K165" s="4"/>
    </row>
    <row r="166" spans="2:11" ht="17.25" thickBot="1" x14ac:dyDescent="0.35">
      <c r="B166" s="53" t="s">
        <v>240</v>
      </c>
      <c r="C166" s="42" t="s">
        <v>213</v>
      </c>
      <c r="D166" s="38" t="s">
        <v>245</v>
      </c>
      <c r="E166" s="94">
        <v>45594</v>
      </c>
      <c r="F166" s="95">
        <v>38987.67</v>
      </c>
      <c r="G166" s="67" t="s">
        <v>336</v>
      </c>
      <c r="H166" s="80"/>
      <c r="I166" s="76">
        <f t="shared" si="7"/>
        <v>38987.67</v>
      </c>
      <c r="J166" s="77" t="s">
        <v>199</v>
      </c>
      <c r="K166" s="4"/>
    </row>
    <row r="167" spans="2:11" ht="17.25" thickBot="1" x14ac:dyDescent="0.35">
      <c r="B167" s="97" t="s">
        <v>353</v>
      </c>
      <c r="C167" s="42"/>
      <c r="D167" s="96" t="s">
        <v>352</v>
      </c>
      <c r="E167" s="45">
        <v>45583</v>
      </c>
      <c r="F167" s="98">
        <v>76568.75</v>
      </c>
      <c r="G167" s="67" t="s">
        <v>336</v>
      </c>
      <c r="I167" s="76">
        <f t="shared" si="7"/>
        <v>76568.75</v>
      </c>
      <c r="J167" s="77" t="s">
        <v>199</v>
      </c>
      <c r="K167" s="4"/>
    </row>
    <row r="168" spans="2:11" ht="17.25" thickBot="1" x14ac:dyDescent="0.35">
      <c r="B168" s="55" t="s">
        <v>247</v>
      </c>
      <c r="C168" s="82" t="s">
        <v>230</v>
      </c>
      <c r="D168" s="66" t="s">
        <v>257</v>
      </c>
      <c r="E168" s="81">
        <v>45621</v>
      </c>
      <c r="F168" s="11">
        <v>47200</v>
      </c>
      <c r="G168" s="67" t="s">
        <v>336</v>
      </c>
      <c r="H168" s="53"/>
      <c r="I168" s="86">
        <f t="shared" ref="I168:I188" si="8">+F168-H168</f>
        <v>47200</v>
      </c>
      <c r="J168" s="87" t="s">
        <v>199</v>
      </c>
      <c r="K168" s="4"/>
    </row>
    <row r="169" spans="2:11" ht="17.25" thickBot="1" x14ac:dyDescent="0.35">
      <c r="B169" s="55" t="s">
        <v>249</v>
      </c>
      <c r="C169" s="82" t="s">
        <v>248</v>
      </c>
      <c r="D169" s="66" t="s">
        <v>256</v>
      </c>
      <c r="E169" s="81">
        <v>45621</v>
      </c>
      <c r="F169" s="11">
        <v>390166.67</v>
      </c>
      <c r="G169" s="67" t="s">
        <v>336</v>
      </c>
      <c r="H169" s="53"/>
      <c r="I169" s="86">
        <f t="shared" si="8"/>
        <v>390166.67</v>
      </c>
      <c r="J169" s="87" t="s">
        <v>199</v>
      </c>
      <c r="K169" s="4"/>
    </row>
    <row r="170" spans="2:11" ht="17.25" thickBot="1" x14ac:dyDescent="0.35">
      <c r="B170" s="55" t="s">
        <v>250</v>
      </c>
      <c r="C170" s="82" t="s">
        <v>248</v>
      </c>
      <c r="D170" s="66" t="s">
        <v>255</v>
      </c>
      <c r="E170" s="81">
        <v>45621</v>
      </c>
      <c r="F170" s="11">
        <v>388200</v>
      </c>
      <c r="G170" s="67" t="s">
        <v>336</v>
      </c>
      <c r="H170" s="53"/>
      <c r="I170" s="86">
        <f t="shared" si="8"/>
        <v>388200</v>
      </c>
      <c r="J170" s="87" t="s">
        <v>199</v>
      </c>
      <c r="K170" s="4"/>
    </row>
    <row r="171" spans="2:11" ht="17.25" thickBot="1" x14ac:dyDescent="0.35">
      <c r="B171" s="55" t="s">
        <v>251</v>
      </c>
      <c r="C171" s="82" t="s">
        <v>248</v>
      </c>
      <c r="D171" s="66" t="s">
        <v>252</v>
      </c>
      <c r="E171" s="81">
        <v>45621</v>
      </c>
      <c r="F171" s="11">
        <v>50000</v>
      </c>
      <c r="G171" s="67" t="s">
        <v>336</v>
      </c>
      <c r="H171" s="53"/>
      <c r="I171" s="86">
        <f t="shared" si="8"/>
        <v>50000</v>
      </c>
      <c r="J171" s="87" t="s">
        <v>199</v>
      </c>
      <c r="K171" s="4"/>
    </row>
    <row r="172" spans="2:11" ht="17.25" thickBot="1" x14ac:dyDescent="0.35">
      <c r="B172" s="55" t="s">
        <v>358</v>
      </c>
      <c r="C172" s="55" t="s">
        <v>232</v>
      </c>
      <c r="D172" s="66" t="s">
        <v>253</v>
      </c>
      <c r="E172" s="81">
        <v>45624</v>
      </c>
      <c r="F172" s="83">
        <v>265500</v>
      </c>
      <c r="G172" s="67" t="s">
        <v>336</v>
      </c>
      <c r="H172" s="53"/>
      <c r="I172" s="86">
        <f t="shared" si="8"/>
        <v>265500</v>
      </c>
      <c r="J172" s="87" t="s">
        <v>199</v>
      </c>
      <c r="K172" s="4"/>
    </row>
    <row r="173" spans="2:11" ht="17.25" thickBot="1" x14ac:dyDescent="0.35">
      <c r="B173" s="55" t="s">
        <v>258</v>
      </c>
      <c r="C173" s="55" t="s">
        <v>205</v>
      </c>
      <c r="D173" s="66" t="s">
        <v>254</v>
      </c>
      <c r="E173" s="81">
        <v>45624</v>
      </c>
      <c r="F173" s="83">
        <v>2151900</v>
      </c>
      <c r="G173" s="67" t="s">
        <v>336</v>
      </c>
      <c r="H173" s="53"/>
      <c r="I173" s="86">
        <f t="shared" si="8"/>
        <v>2151900</v>
      </c>
      <c r="J173" s="87" t="s">
        <v>199</v>
      </c>
      <c r="K173" s="4"/>
    </row>
    <row r="174" spans="2:11" ht="17.25" thickBot="1" x14ac:dyDescent="0.35">
      <c r="B174" s="55" t="s">
        <v>259</v>
      </c>
      <c r="C174" s="55" t="s">
        <v>205</v>
      </c>
      <c r="D174" s="66" t="s">
        <v>260</v>
      </c>
      <c r="E174" s="81">
        <v>45618</v>
      </c>
      <c r="F174" s="83">
        <v>478200</v>
      </c>
      <c r="G174" s="67" t="s">
        <v>336</v>
      </c>
      <c r="H174" s="53"/>
      <c r="I174" s="86">
        <f t="shared" si="8"/>
        <v>478200</v>
      </c>
      <c r="J174" s="87" t="s">
        <v>199</v>
      </c>
      <c r="K174" s="4"/>
    </row>
    <row r="175" spans="2:11" ht="17.25" thickBot="1" x14ac:dyDescent="0.35">
      <c r="B175" s="55" t="s">
        <v>262</v>
      </c>
      <c r="C175" s="55" t="s">
        <v>205</v>
      </c>
      <c r="D175" s="66" t="s">
        <v>261</v>
      </c>
      <c r="E175" s="81">
        <v>45624</v>
      </c>
      <c r="F175" s="83">
        <v>2869200</v>
      </c>
      <c r="G175" s="67" t="s">
        <v>336</v>
      </c>
      <c r="H175" s="53"/>
      <c r="I175" s="86">
        <f t="shared" si="8"/>
        <v>2869200</v>
      </c>
      <c r="J175" s="87" t="s">
        <v>199</v>
      </c>
      <c r="K175" s="4"/>
    </row>
    <row r="176" spans="2:11" ht="17.25" thickBot="1" x14ac:dyDescent="0.35">
      <c r="B176" s="55" t="s">
        <v>263</v>
      </c>
      <c r="C176" s="55" t="s">
        <v>205</v>
      </c>
      <c r="D176" s="66" t="s">
        <v>264</v>
      </c>
      <c r="E176" s="81">
        <v>45621</v>
      </c>
      <c r="F176" s="23">
        <v>2869200</v>
      </c>
      <c r="G176" s="67" t="s">
        <v>336</v>
      </c>
      <c r="H176" s="53"/>
      <c r="I176" s="86">
        <f t="shared" si="8"/>
        <v>2869200</v>
      </c>
      <c r="J176" s="87" t="s">
        <v>199</v>
      </c>
      <c r="K176" s="4"/>
    </row>
    <row r="177" spans="2:11" ht="17.25" thickBot="1" x14ac:dyDescent="0.35">
      <c r="B177" s="55" t="s">
        <v>263</v>
      </c>
      <c r="C177" s="55" t="s">
        <v>205</v>
      </c>
      <c r="D177" s="66" t="s">
        <v>265</v>
      </c>
      <c r="E177" s="81">
        <v>45621</v>
      </c>
      <c r="F177" s="23">
        <v>717300</v>
      </c>
      <c r="G177" s="67" t="s">
        <v>336</v>
      </c>
      <c r="H177" s="53"/>
      <c r="I177" s="86">
        <f t="shared" si="8"/>
        <v>717300</v>
      </c>
      <c r="J177" s="87" t="s">
        <v>199</v>
      </c>
      <c r="K177" s="4"/>
    </row>
    <row r="178" spans="2:11" ht="17.25" thickBot="1" x14ac:dyDescent="0.35">
      <c r="B178" s="55" t="s">
        <v>263</v>
      </c>
      <c r="C178" s="55" t="s">
        <v>205</v>
      </c>
      <c r="D178" s="66" t="s">
        <v>266</v>
      </c>
      <c r="E178" s="81">
        <v>45622</v>
      </c>
      <c r="F178" s="23">
        <v>1195500</v>
      </c>
      <c r="G178" s="67" t="s">
        <v>336</v>
      </c>
      <c r="H178" s="53"/>
      <c r="I178" s="86">
        <f t="shared" si="8"/>
        <v>1195500</v>
      </c>
      <c r="J178" s="87" t="s">
        <v>199</v>
      </c>
      <c r="K178" s="4"/>
    </row>
    <row r="179" spans="2:11" ht="17.25" thickBot="1" x14ac:dyDescent="0.35">
      <c r="B179" s="55" t="s">
        <v>268</v>
      </c>
      <c r="C179" s="55" t="s">
        <v>205</v>
      </c>
      <c r="D179" s="66" t="s">
        <v>267</v>
      </c>
      <c r="E179" s="81">
        <v>45621</v>
      </c>
      <c r="F179" s="23">
        <v>956400</v>
      </c>
      <c r="G179" s="67" t="s">
        <v>336</v>
      </c>
      <c r="H179" s="53"/>
      <c r="I179" s="86">
        <f t="shared" si="8"/>
        <v>956400</v>
      </c>
      <c r="J179" s="87" t="s">
        <v>199</v>
      </c>
      <c r="K179" s="4"/>
    </row>
    <row r="180" spans="2:11" ht="17.25" thickBot="1" x14ac:dyDescent="0.35">
      <c r="B180" s="55" t="s">
        <v>269</v>
      </c>
      <c r="C180" s="55" t="s">
        <v>205</v>
      </c>
      <c r="D180" s="66" t="s">
        <v>270</v>
      </c>
      <c r="E180" s="81">
        <v>45622</v>
      </c>
      <c r="F180" s="83">
        <v>2391000</v>
      </c>
      <c r="G180" s="67" t="s">
        <v>336</v>
      </c>
      <c r="H180" s="53"/>
      <c r="I180" s="86">
        <f t="shared" si="8"/>
        <v>2391000</v>
      </c>
      <c r="J180" s="87" t="s">
        <v>199</v>
      </c>
      <c r="K180" s="4"/>
    </row>
    <row r="181" spans="2:11" ht="17.25" thickBot="1" x14ac:dyDescent="0.35">
      <c r="B181" s="55" t="s">
        <v>272</v>
      </c>
      <c r="C181" s="55" t="s">
        <v>205</v>
      </c>
      <c r="D181" s="66" t="s">
        <v>271</v>
      </c>
      <c r="E181" s="81">
        <v>45622</v>
      </c>
      <c r="F181" s="83">
        <v>1673700</v>
      </c>
      <c r="G181" s="67" t="s">
        <v>336</v>
      </c>
      <c r="H181" s="53"/>
      <c r="I181" s="86">
        <f t="shared" si="8"/>
        <v>1673700</v>
      </c>
      <c r="J181" s="87" t="s">
        <v>199</v>
      </c>
      <c r="K181" s="4"/>
    </row>
    <row r="182" spans="2:11" ht="17.25" thickBot="1" x14ac:dyDescent="0.35">
      <c r="B182" s="55" t="s">
        <v>272</v>
      </c>
      <c r="C182" s="55" t="s">
        <v>205</v>
      </c>
      <c r="D182" s="66" t="s">
        <v>273</v>
      </c>
      <c r="E182" s="81">
        <v>45622</v>
      </c>
      <c r="F182" s="83">
        <v>717300</v>
      </c>
      <c r="G182" s="67" t="s">
        <v>336</v>
      </c>
      <c r="H182" s="53"/>
      <c r="I182" s="86">
        <f t="shared" si="8"/>
        <v>717300</v>
      </c>
      <c r="J182" s="87" t="s">
        <v>199</v>
      </c>
      <c r="K182" s="4"/>
    </row>
    <row r="183" spans="2:11" ht="17.25" thickBot="1" x14ac:dyDescent="0.35">
      <c r="B183" s="55" t="s">
        <v>234</v>
      </c>
      <c r="C183" s="55" t="s">
        <v>205</v>
      </c>
      <c r="D183" s="66" t="s">
        <v>274</v>
      </c>
      <c r="E183" s="81">
        <v>45621</v>
      </c>
      <c r="F183" s="83">
        <v>717300</v>
      </c>
      <c r="G183" s="67" t="s">
        <v>336</v>
      </c>
      <c r="H183" s="53"/>
      <c r="I183" s="86">
        <f t="shared" si="8"/>
        <v>717300</v>
      </c>
      <c r="J183" s="87" t="s">
        <v>199</v>
      </c>
      <c r="K183" s="4"/>
    </row>
    <row r="184" spans="2:11" ht="17.25" thickBot="1" x14ac:dyDescent="0.35">
      <c r="B184" s="55" t="s">
        <v>275</v>
      </c>
      <c r="C184" s="55" t="s">
        <v>276</v>
      </c>
      <c r="D184" s="66" t="s">
        <v>279</v>
      </c>
      <c r="E184" s="81">
        <v>45611</v>
      </c>
      <c r="F184" s="83">
        <v>206500</v>
      </c>
      <c r="G184" s="67" t="s">
        <v>336</v>
      </c>
      <c r="H184" s="53"/>
      <c r="I184" s="86">
        <f t="shared" si="8"/>
        <v>206500</v>
      </c>
      <c r="J184" s="87" t="s">
        <v>199</v>
      </c>
      <c r="K184" s="4"/>
    </row>
    <row r="185" spans="2:11" ht="17.25" thickBot="1" x14ac:dyDescent="0.35">
      <c r="B185" s="55" t="s">
        <v>275</v>
      </c>
      <c r="C185" s="55" t="s">
        <v>276</v>
      </c>
      <c r="D185" s="66" t="s">
        <v>278</v>
      </c>
      <c r="E185" s="81">
        <v>45611</v>
      </c>
      <c r="F185" s="23">
        <v>206500</v>
      </c>
      <c r="G185" s="67" t="s">
        <v>336</v>
      </c>
      <c r="H185" s="53"/>
      <c r="I185" s="86">
        <f t="shared" si="8"/>
        <v>206500</v>
      </c>
      <c r="J185" s="87" t="s">
        <v>199</v>
      </c>
      <c r="K185" s="4"/>
    </row>
    <row r="186" spans="2:11" ht="17.25" thickBot="1" x14ac:dyDescent="0.35">
      <c r="B186" s="78" t="s">
        <v>228</v>
      </c>
      <c r="C186" s="78" t="s">
        <v>280</v>
      </c>
      <c r="D186" s="100" t="s">
        <v>281</v>
      </c>
      <c r="E186" s="84">
        <v>45597</v>
      </c>
      <c r="F186" s="95">
        <v>122360</v>
      </c>
      <c r="G186" s="67" t="s">
        <v>336</v>
      </c>
      <c r="H186" s="53"/>
      <c r="I186" s="86">
        <f t="shared" si="8"/>
        <v>122360</v>
      </c>
      <c r="J186" s="87" t="s">
        <v>199</v>
      </c>
      <c r="K186" s="4"/>
    </row>
    <row r="187" spans="2:11" ht="17.25" thickBot="1" x14ac:dyDescent="0.35">
      <c r="B187" s="78" t="s">
        <v>282</v>
      </c>
      <c r="C187" s="78" t="s">
        <v>283</v>
      </c>
      <c r="D187" s="100" t="s">
        <v>95</v>
      </c>
      <c r="E187" s="84">
        <v>45614</v>
      </c>
      <c r="F187" s="95">
        <v>1489380.01</v>
      </c>
      <c r="G187" s="67" t="s">
        <v>336</v>
      </c>
      <c r="H187" s="53"/>
      <c r="I187" s="86">
        <f t="shared" si="8"/>
        <v>1489380.01</v>
      </c>
      <c r="J187" s="87" t="s">
        <v>199</v>
      </c>
      <c r="K187" s="4"/>
    </row>
    <row r="188" spans="2:11" ht="17.25" thickBot="1" x14ac:dyDescent="0.35">
      <c r="B188" s="53" t="s">
        <v>287</v>
      </c>
      <c r="C188" s="42" t="s">
        <v>205</v>
      </c>
      <c r="D188" s="38" t="s">
        <v>286</v>
      </c>
      <c r="E188" s="84">
        <v>45611</v>
      </c>
      <c r="F188" s="95">
        <v>478200</v>
      </c>
      <c r="G188" s="67" t="s">
        <v>336</v>
      </c>
      <c r="H188" s="53"/>
      <c r="I188" s="86">
        <f t="shared" si="8"/>
        <v>478200</v>
      </c>
      <c r="J188" s="87" t="s">
        <v>199</v>
      </c>
      <c r="K188" s="4"/>
    </row>
    <row r="189" spans="2:11" ht="17.25" thickBot="1" x14ac:dyDescent="0.35">
      <c r="B189" s="53" t="s">
        <v>235</v>
      </c>
      <c r="C189" s="42" t="s">
        <v>205</v>
      </c>
      <c r="D189" s="38" t="s">
        <v>288</v>
      </c>
      <c r="E189" s="84">
        <v>45610</v>
      </c>
      <c r="F189" s="95">
        <v>2869200</v>
      </c>
      <c r="G189" s="67" t="s">
        <v>336</v>
      </c>
      <c r="H189" s="53"/>
      <c r="I189" s="86">
        <f t="shared" ref="I189:I218" si="9">+F189-H189</f>
        <v>2869200</v>
      </c>
      <c r="J189" s="87" t="s">
        <v>199</v>
      </c>
      <c r="K189" s="4"/>
    </row>
    <row r="190" spans="2:11" ht="17.25" thickBot="1" x14ac:dyDescent="0.35">
      <c r="B190" s="53" t="s">
        <v>289</v>
      </c>
      <c r="C190" s="42" t="s">
        <v>290</v>
      </c>
      <c r="D190" s="38" t="s">
        <v>48</v>
      </c>
      <c r="E190" s="84">
        <v>45601</v>
      </c>
      <c r="F190" s="95">
        <v>119180</v>
      </c>
      <c r="G190" s="67" t="s">
        <v>336</v>
      </c>
      <c r="H190" s="53"/>
      <c r="I190" s="86">
        <f t="shared" si="9"/>
        <v>119180</v>
      </c>
      <c r="J190" s="87" t="s">
        <v>199</v>
      </c>
      <c r="K190" s="4"/>
    </row>
    <row r="191" spans="2:11" ht="17.25" thickBot="1" x14ac:dyDescent="0.35">
      <c r="B191" s="53" t="s">
        <v>292</v>
      </c>
      <c r="C191" s="42" t="s">
        <v>277</v>
      </c>
      <c r="D191" s="38" t="s">
        <v>291</v>
      </c>
      <c r="E191" s="84">
        <v>45601</v>
      </c>
      <c r="F191" s="95">
        <v>63733.72</v>
      </c>
      <c r="G191" s="67" t="s">
        <v>336</v>
      </c>
      <c r="H191" s="53"/>
      <c r="I191" s="86">
        <f t="shared" si="9"/>
        <v>63733.72</v>
      </c>
      <c r="J191" s="87" t="s">
        <v>199</v>
      </c>
      <c r="K191" s="4"/>
    </row>
    <row r="192" spans="2:11" ht="17.25" thickBot="1" x14ac:dyDescent="0.35">
      <c r="B192" s="53" t="s">
        <v>295</v>
      </c>
      <c r="C192" s="42" t="s">
        <v>293</v>
      </c>
      <c r="D192" s="38" t="s">
        <v>294</v>
      </c>
      <c r="E192" s="84">
        <v>45603</v>
      </c>
      <c r="F192" s="95">
        <v>1528756.08</v>
      </c>
      <c r="G192" s="67" t="s">
        <v>336</v>
      </c>
      <c r="H192" s="53"/>
      <c r="I192" s="86">
        <f t="shared" si="9"/>
        <v>1528756.08</v>
      </c>
      <c r="J192" s="87" t="s">
        <v>199</v>
      </c>
      <c r="K192" s="4"/>
    </row>
    <row r="193" spans="2:11" ht="17.25" thickBot="1" x14ac:dyDescent="0.35">
      <c r="B193" s="55" t="s">
        <v>297</v>
      </c>
      <c r="C193" s="55" t="s">
        <v>285</v>
      </c>
      <c r="D193" s="66" t="s">
        <v>296</v>
      </c>
      <c r="E193" s="84">
        <v>45615</v>
      </c>
      <c r="F193" s="23">
        <v>40500</v>
      </c>
      <c r="G193" s="67" t="s">
        <v>336</v>
      </c>
      <c r="H193" s="53"/>
      <c r="I193" s="86">
        <f t="shared" si="9"/>
        <v>40500</v>
      </c>
      <c r="J193" s="87" t="s">
        <v>199</v>
      </c>
      <c r="K193" s="4"/>
    </row>
    <row r="194" spans="2:11" ht="17.25" thickBot="1" x14ac:dyDescent="0.35">
      <c r="B194" s="55" t="s">
        <v>259</v>
      </c>
      <c r="C194" s="55" t="s">
        <v>205</v>
      </c>
      <c r="D194" s="66" t="s">
        <v>298</v>
      </c>
      <c r="E194" s="84">
        <v>45610</v>
      </c>
      <c r="F194" s="23">
        <v>1195500</v>
      </c>
      <c r="G194" s="67" t="s">
        <v>336</v>
      </c>
      <c r="H194" s="53"/>
      <c r="I194" s="86">
        <f t="shared" si="9"/>
        <v>1195500</v>
      </c>
      <c r="J194" s="87" t="s">
        <v>199</v>
      </c>
      <c r="K194" s="4"/>
    </row>
    <row r="195" spans="2:11" ht="17.25" thickBot="1" x14ac:dyDescent="0.35">
      <c r="B195" s="55" t="s">
        <v>299</v>
      </c>
      <c r="C195" s="55" t="s">
        <v>284</v>
      </c>
      <c r="D195" s="66" t="s">
        <v>300</v>
      </c>
      <c r="E195" s="84">
        <v>45614</v>
      </c>
      <c r="F195" s="23">
        <v>12000</v>
      </c>
      <c r="G195" s="67" t="s">
        <v>336</v>
      </c>
      <c r="H195" s="53"/>
      <c r="I195" s="86">
        <f t="shared" si="9"/>
        <v>12000</v>
      </c>
      <c r="J195" s="87" t="s">
        <v>199</v>
      </c>
      <c r="K195" s="4"/>
    </row>
    <row r="196" spans="2:11" ht="17.25" thickBot="1" x14ac:dyDescent="0.35">
      <c r="B196" s="55" t="s">
        <v>302</v>
      </c>
      <c r="C196" s="55" t="s">
        <v>205</v>
      </c>
      <c r="D196" s="66" t="s">
        <v>301</v>
      </c>
      <c r="E196" s="84">
        <v>45608</v>
      </c>
      <c r="F196" s="23">
        <v>2869200</v>
      </c>
      <c r="G196" s="67" t="s">
        <v>336</v>
      </c>
      <c r="H196" s="53"/>
      <c r="I196" s="86">
        <f t="shared" si="9"/>
        <v>2869200</v>
      </c>
      <c r="J196" s="87" t="s">
        <v>199</v>
      </c>
      <c r="K196" s="4"/>
    </row>
    <row r="197" spans="2:11" ht="17.25" thickBot="1" x14ac:dyDescent="0.35">
      <c r="B197" s="55" t="s">
        <v>235</v>
      </c>
      <c r="C197" s="55" t="s">
        <v>205</v>
      </c>
      <c r="D197" s="66" t="s">
        <v>303</v>
      </c>
      <c r="E197" s="84">
        <v>45616</v>
      </c>
      <c r="F197" s="23">
        <v>2391000</v>
      </c>
      <c r="G197" s="67" t="s">
        <v>336</v>
      </c>
      <c r="H197" s="53"/>
      <c r="I197" s="86">
        <f t="shared" si="9"/>
        <v>2391000</v>
      </c>
      <c r="J197" s="87" t="s">
        <v>199</v>
      </c>
      <c r="K197" s="4"/>
    </row>
    <row r="198" spans="2:11" ht="17.25" thickBot="1" x14ac:dyDescent="0.35">
      <c r="B198" s="55" t="s">
        <v>305</v>
      </c>
      <c r="C198" s="55" t="s">
        <v>205</v>
      </c>
      <c r="D198" s="66" t="s">
        <v>304</v>
      </c>
      <c r="E198" s="84">
        <v>45622</v>
      </c>
      <c r="F198" s="23">
        <v>2391000</v>
      </c>
      <c r="G198" s="67" t="s">
        <v>336</v>
      </c>
      <c r="H198" s="53"/>
      <c r="I198" s="86">
        <f t="shared" si="9"/>
        <v>2391000</v>
      </c>
      <c r="J198" s="87" t="s">
        <v>199</v>
      </c>
      <c r="K198" s="4"/>
    </row>
    <row r="199" spans="2:11" ht="17.25" thickBot="1" x14ac:dyDescent="0.35">
      <c r="B199" s="55" t="s">
        <v>258</v>
      </c>
      <c r="C199" s="55" t="s">
        <v>205</v>
      </c>
      <c r="D199" s="66" t="s">
        <v>306</v>
      </c>
      <c r="E199" s="84">
        <v>45621</v>
      </c>
      <c r="F199" s="23">
        <v>1912800</v>
      </c>
      <c r="G199" s="67" t="s">
        <v>336</v>
      </c>
      <c r="H199" s="53"/>
      <c r="I199" s="86">
        <f t="shared" si="9"/>
        <v>1912800</v>
      </c>
      <c r="J199" s="87" t="s">
        <v>199</v>
      </c>
      <c r="K199" s="4"/>
    </row>
    <row r="200" spans="2:11" ht="17.25" thickBot="1" x14ac:dyDescent="0.35">
      <c r="B200" s="55" t="s">
        <v>258</v>
      </c>
      <c r="C200" s="55" t="s">
        <v>205</v>
      </c>
      <c r="D200" s="66" t="s">
        <v>307</v>
      </c>
      <c r="E200" s="84">
        <v>45623</v>
      </c>
      <c r="F200" s="23">
        <v>1912800</v>
      </c>
      <c r="G200" s="67" t="s">
        <v>336</v>
      </c>
      <c r="H200" s="53"/>
      <c r="I200" s="86">
        <f t="shared" si="9"/>
        <v>1912800</v>
      </c>
      <c r="J200" s="87" t="s">
        <v>199</v>
      </c>
      <c r="K200" s="4"/>
    </row>
    <row r="201" spans="2:11" ht="17.25" thickBot="1" x14ac:dyDescent="0.35">
      <c r="B201" s="55" t="s">
        <v>308</v>
      </c>
      <c r="C201" s="55" t="s">
        <v>205</v>
      </c>
      <c r="D201" s="66" t="s">
        <v>309</v>
      </c>
      <c r="E201" s="84">
        <v>45621</v>
      </c>
      <c r="F201" s="23">
        <v>2391000</v>
      </c>
      <c r="G201" s="67" t="s">
        <v>336</v>
      </c>
      <c r="H201" s="53"/>
      <c r="I201" s="86">
        <f t="shared" si="9"/>
        <v>2391000</v>
      </c>
      <c r="J201" s="87" t="s">
        <v>199</v>
      </c>
      <c r="K201" s="4"/>
    </row>
    <row r="202" spans="2:11" ht="17.25" thickBot="1" x14ac:dyDescent="0.35">
      <c r="B202" s="55" t="s">
        <v>308</v>
      </c>
      <c r="C202" s="55" t="s">
        <v>205</v>
      </c>
      <c r="D202" s="66" t="s">
        <v>310</v>
      </c>
      <c r="E202" s="84">
        <v>45621</v>
      </c>
      <c r="F202" s="23">
        <v>2391000</v>
      </c>
      <c r="G202" s="67" t="s">
        <v>336</v>
      </c>
      <c r="H202" s="53"/>
      <c r="I202" s="86">
        <f t="shared" si="9"/>
        <v>2391000</v>
      </c>
      <c r="J202" s="87" t="s">
        <v>199</v>
      </c>
      <c r="K202" s="4"/>
    </row>
    <row r="203" spans="2:11" ht="17.25" thickBot="1" x14ac:dyDescent="0.35">
      <c r="B203" s="55" t="s">
        <v>311</v>
      </c>
      <c r="C203" s="55" t="s">
        <v>205</v>
      </c>
      <c r="D203" s="66" t="s">
        <v>312</v>
      </c>
      <c r="E203" s="84">
        <v>38316</v>
      </c>
      <c r="F203" s="23">
        <v>1195500</v>
      </c>
      <c r="G203" s="67" t="s">
        <v>336</v>
      </c>
      <c r="H203" s="53"/>
      <c r="I203" s="86">
        <f t="shared" si="9"/>
        <v>1195500</v>
      </c>
      <c r="J203" s="87" t="s">
        <v>199</v>
      </c>
      <c r="K203" s="4"/>
    </row>
    <row r="204" spans="2:11" ht="17.25" thickBot="1" x14ac:dyDescent="0.35">
      <c r="B204" s="55" t="s">
        <v>311</v>
      </c>
      <c r="C204" s="55" t="s">
        <v>205</v>
      </c>
      <c r="D204" s="66" t="s">
        <v>313</v>
      </c>
      <c r="E204" s="84">
        <v>45621</v>
      </c>
      <c r="F204" s="23">
        <v>1195500</v>
      </c>
      <c r="G204" s="67" t="s">
        <v>336</v>
      </c>
      <c r="H204" s="53"/>
      <c r="I204" s="86">
        <f t="shared" si="9"/>
        <v>1195500</v>
      </c>
      <c r="J204" s="87" t="s">
        <v>199</v>
      </c>
      <c r="K204" s="4"/>
    </row>
    <row r="205" spans="2:11" ht="17.25" thickBot="1" x14ac:dyDescent="0.35">
      <c r="B205" s="55" t="s">
        <v>311</v>
      </c>
      <c r="C205" s="55" t="s">
        <v>205</v>
      </c>
      <c r="D205" s="66" t="s">
        <v>314</v>
      </c>
      <c r="E205" s="84">
        <v>45623</v>
      </c>
      <c r="F205" s="23">
        <v>1195500</v>
      </c>
      <c r="G205" s="67" t="s">
        <v>336</v>
      </c>
      <c r="H205" s="53"/>
      <c r="I205" s="86">
        <f t="shared" si="9"/>
        <v>1195500</v>
      </c>
      <c r="J205" s="87" t="s">
        <v>199</v>
      </c>
      <c r="K205" s="4"/>
    </row>
    <row r="206" spans="2:11" ht="17.25" thickBot="1" x14ac:dyDescent="0.35">
      <c r="B206" s="55" t="s">
        <v>311</v>
      </c>
      <c r="C206" s="55" t="s">
        <v>205</v>
      </c>
      <c r="D206" s="66" t="s">
        <v>316</v>
      </c>
      <c r="E206" s="84">
        <v>45623</v>
      </c>
      <c r="F206" s="23">
        <v>2030700</v>
      </c>
      <c r="G206" s="67" t="s">
        <v>336</v>
      </c>
      <c r="H206" s="53"/>
      <c r="I206" s="86">
        <f t="shared" si="9"/>
        <v>2030700</v>
      </c>
      <c r="J206" s="87" t="s">
        <v>199</v>
      </c>
      <c r="K206" s="4"/>
    </row>
    <row r="207" spans="2:11" ht="17.25" thickBot="1" x14ac:dyDescent="0.35">
      <c r="B207" s="55" t="s">
        <v>262</v>
      </c>
      <c r="C207" s="55" t="s">
        <v>205</v>
      </c>
      <c r="D207" s="66" t="s">
        <v>315</v>
      </c>
      <c r="E207" s="84">
        <v>45623</v>
      </c>
      <c r="F207" s="23">
        <v>1912800</v>
      </c>
      <c r="G207" s="67" t="s">
        <v>336</v>
      </c>
      <c r="H207" s="53"/>
      <c r="I207" s="86">
        <f t="shared" si="9"/>
        <v>1912800</v>
      </c>
      <c r="J207" s="87" t="s">
        <v>199</v>
      </c>
      <c r="K207" s="4"/>
    </row>
    <row r="208" spans="2:11" ht="17.25" thickBot="1" x14ac:dyDescent="0.35">
      <c r="B208" s="55" t="s">
        <v>317</v>
      </c>
      <c r="C208" s="55" t="s">
        <v>330</v>
      </c>
      <c r="D208" s="66" t="s">
        <v>320</v>
      </c>
      <c r="E208" s="84">
        <v>45601</v>
      </c>
      <c r="F208" s="88">
        <v>3118.98</v>
      </c>
      <c r="G208" s="67" t="s">
        <v>336</v>
      </c>
      <c r="H208" s="53"/>
      <c r="I208" s="86">
        <f t="shared" si="9"/>
        <v>3118.98</v>
      </c>
      <c r="J208" s="87" t="s">
        <v>199</v>
      </c>
      <c r="K208" s="4"/>
    </row>
    <row r="209" spans="2:11" ht="17.25" thickBot="1" x14ac:dyDescent="0.35">
      <c r="B209" s="55" t="s">
        <v>317</v>
      </c>
      <c r="C209" s="55" t="s">
        <v>331</v>
      </c>
      <c r="D209" s="66" t="s">
        <v>321</v>
      </c>
      <c r="E209" s="84">
        <v>45601</v>
      </c>
      <c r="F209" s="88">
        <v>5605</v>
      </c>
      <c r="G209" s="67" t="s">
        <v>336</v>
      </c>
      <c r="H209" s="53"/>
      <c r="I209" s="86">
        <f t="shared" si="9"/>
        <v>5605</v>
      </c>
      <c r="J209" s="87" t="s">
        <v>199</v>
      </c>
      <c r="K209" s="4"/>
    </row>
    <row r="210" spans="2:11" ht="17.25" thickBot="1" x14ac:dyDescent="0.35">
      <c r="B210" s="55" t="s">
        <v>317</v>
      </c>
      <c r="C210" s="55" t="s">
        <v>330</v>
      </c>
      <c r="D210" s="66" t="s">
        <v>322</v>
      </c>
      <c r="E210" s="84">
        <v>45608</v>
      </c>
      <c r="F210" s="88">
        <v>110974.28</v>
      </c>
      <c r="G210" s="67" t="s">
        <v>336</v>
      </c>
      <c r="H210" s="53"/>
      <c r="I210" s="86">
        <f t="shared" si="9"/>
        <v>110974.28</v>
      </c>
      <c r="J210" s="87" t="s">
        <v>199</v>
      </c>
      <c r="K210" s="4"/>
    </row>
    <row r="211" spans="2:11" ht="17.25" thickBot="1" x14ac:dyDescent="0.35">
      <c r="B211" s="55" t="s">
        <v>317</v>
      </c>
      <c r="C211" s="55" t="s">
        <v>330</v>
      </c>
      <c r="D211" s="66" t="s">
        <v>323</v>
      </c>
      <c r="E211" s="84">
        <v>45609</v>
      </c>
      <c r="F211" s="88">
        <v>218258.7</v>
      </c>
      <c r="G211" s="67" t="s">
        <v>336</v>
      </c>
      <c r="H211" s="53"/>
      <c r="I211" s="86">
        <f t="shared" si="9"/>
        <v>218258.7</v>
      </c>
      <c r="J211" s="87" t="s">
        <v>199</v>
      </c>
      <c r="K211" s="4"/>
    </row>
    <row r="212" spans="2:11" ht="17.25" thickBot="1" x14ac:dyDescent="0.35">
      <c r="B212" s="55" t="s">
        <v>317</v>
      </c>
      <c r="C212" s="55" t="s">
        <v>331</v>
      </c>
      <c r="D212" s="66" t="s">
        <v>324</v>
      </c>
      <c r="E212" s="84">
        <v>45614</v>
      </c>
      <c r="F212" s="88">
        <v>25842</v>
      </c>
      <c r="G212" s="67" t="s">
        <v>336</v>
      </c>
      <c r="H212" s="53"/>
      <c r="I212" s="86">
        <f t="shared" si="9"/>
        <v>25842</v>
      </c>
      <c r="J212" s="87" t="s">
        <v>199</v>
      </c>
      <c r="K212" s="4"/>
    </row>
    <row r="213" spans="2:11" ht="17.25" thickBot="1" x14ac:dyDescent="0.35">
      <c r="B213" s="55" t="s">
        <v>317</v>
      </c>
      <c r="C213" s="55" t="s">
        <v>330</v>
      </c>
      <c r="D213" s="66" t="s">
        <v>325</v>
      </c>
      <c r="E213" s="84">
        <v>45616</v>
      </c>
      <c r="F213" s="88">
        <v>95128.77</v>
      </c>
      <c r="G213" s="67" t="s">
        <v>336</v>
      </c>
      <c r="H213" s="53"/>
      <c r="I213" s="86">
        <f t="shared" si="9"/>
        <v>95128.77</v>
      </c>
      <c r="J213" s="87" t="s">
        <v>199</v>
      </c>
      <c r="K213" s="4"/>
    </row>
    <row r="214" spans="2:11" ht="17.25" thickBot="1" x14ac:dyDescent="0.35">
      <c r="B214" s="55" t="s">
        <v>318</v>
      </c>
      <c r="C214" s="55" t="s">
        <v>335</v>
      </c>
      <c r="D214" s="66" t="s">
        <v>326</v>
      </c>
      <c r="E214" s="84">
        <v>45617</v>
      </c>
      <c r="F214" s="88">
        <v>309800</v>
      </c>
      <c r="G214" s="67" t="s">
        <v>336</v>
      </c>
      <c r="H214" s="53"/>
      <c r="I214" s="86">
        <v>365564</v>
      </c>
      <c r="J214" s="87" t="s">
        <v>199</v>
      </c>
      <c r="K214" s="4"/>
    </row>
    <row r="215" spans="2:11" ht="17.25" thickBot="1" x14ac:dyDescent="0.35">
      <c r="B215" s="55" t="s">
        <v>319</v>
      </c>
      <c r="C215" s="55" t="s">
        <v>293</v>
      </c>
      <c r="D215" s="66" t="s">
        <v>327</v>
      </c>
      <c r="E215" s="84">
        <v>45618</v>
      </c>
      <c r="F215" s="88">
        <v>83945.96</v>
      </c>
      <c r="G215" s="67" t="s">
        <v>336</v>
      </c>
      <c r="H215" s="53"/>
      <c r="I215" s="86">
        <v>99056.23</v>
      </c>
      <c r="J215" s="87" t="s">
        <v>199</v>
      </c>
      <c r="K215" s="4"/>
    </row>
    <row r="216" spans="2:11" ht="17.25" thickBot="1" x14ac:dyDescent="0.35">
      <c r="B216" s="55" t="s">
        <v>317</v>
      </c>
      <c r="C216" s="55" t="s">
        <v>331</v>
      </c>
      <c r="D216" s="66" t="s">
        <v>328</v>
      </c>
      <c r="E216" s="84">
        <v>45621</v>
      </c>
      <c r="F216" s="88">
        <v>50268</v>
      </c>
      <c r="G216" s="67" t="s">
        <v>336</v>
      </c>
      <c r="H216" s="53"/>
      <c r="I216" s="86">
        <f t="shared" si="9"/>
        <v>50268</v>
      </c>
      <c r="J216" s="87" t="s">
        <v>199</v>
      </c>
      <c r="K216" s="4"/>
    </row>
    <row r="217" spans="2:11" ht="17.25" thickBot="1" x14ac:dyDescent="0.35">
      <c r="B217" s="55" t="s">
        <v>318</v>
      </c>
      <c r="C217" s="55" t="s">
        <v>335</v>
      </c>
      <c r="D217" s="66" t="s">
        <v>329</v>
      </c>
      <c r="E217" s="84">
        <v>45624</v>
      </c>
      <c r="F217" s="88">
        <v>1289400</v>
      </c>
      <c r="G217" s="67" t="s">
        <v>336</v>
      </c>
      <c r="H217" s="53"/>
      <c r="I217" s="86">
        <v>1521492</v>
      </c>
      <c r="J217" s="87" t="s">
        <v>199</v>
      </c>
      <c r="K217" s="4"/>
    </row>
    <row r="218" spans="2:11" ht="17.25" thickBot="1" x14ac:dyDescent="0.35">
      <c r="B218" s="55" t="s">
        <v>333</v>
      </c>
      <c r="C218" s="55" t="s">
        <v>334</v>
      </c>
      <c r="D218" s="66" t="s">
        <v>332</v>
      </c>
      <c r="E218" s="34">
        <v>45611</v>
      </c>
      <c r="F218" s="23">
        <v>498561.8</v>
      </c>
      <c r="G218" s="67" t="s">
        <v>336</v>
      </c>
      <c r="H218" s="53"/>
      <c r="I218" s="86">
        <f t="shared" si="9"/>
        <v>498561.8</v>
      </c>
      <c r="J218" s="87" t="s">
        <v>199</v>
      </c>
      <c r="K218" s="4"/>
    </row>
    <row r="219" spans="2:11" ht="17.25" thickBot="1" x14ac:dyDescent="0.35">
      <c r="B219" s="55" t="s">
        <v>269</v>
      </c>
      <c r="C219" s="42" t="s">
        <v>335</v>
      </c>
      <c r="D219" s="66" t="s">
        <v>337</v>
      </c>
      <c r="E219" s="34">
        <v>45622</v>
      </c>
      <c r="F219" s="23">
        <v>519200</v>
      </c>
      <c r="G219" s="67" t="s">
        <v>336</v>
      </c>
      <c r="H219" s="53"/>
      <c r="I219" s="86">
        <f t="shared" ref="I219:I236" si="10">+F219-H219</f>
        <v>519200</v>
      </c>
      <c r="J219" s="87" t="s">
        <v>199</v>
      </c>
      <c r="K219" s="4"/>
    </row>
    <row r="220" spans="2:11" ht="17.25" thickBot="1" x14ac:dyDescent="0.35">
      <c r="B220" s="55" t="s">
        <v>258</v>
      </c>
      <c r="C220" s="55" t="s">
        <v>205</v>
      </c>
      <c r="D220" s="66" t="s">
        <v>338</v>
      </c>
      <c r="E220" s="34">
        <v>45624</v>
      </c>
      <c r="F220" s="23">
        <v>1195500</v>
      </c>
      <c r="G220" s="67" t="s">
        <v>336</v>
      </c>
      <c r="H220" s="53"/>
      <c r="I220" s="86">
        <f t="shared" si="10"/>
        <v>1195500</v>
      </c>
      <c r="J220" s="87" t="s">
        <v>199</v>
      </c>
      <c r="K220" s="4"/>
    </row>
    <row r="221" spans="2:11" ht="17.25" thickBot="1" x14ac:dyDescent="0.35">
      <c r="B221" s="55" t="s">
        <v>272</v>
      </c>
      <c r="C221" s="55" t="s">
        <v>205</v>
      </c>
      <c r="D221" s="66" t="s">
        <v>339</v>
      </c>
      <c r="E221" s="34">
        <v>45625</v>
      </c>
      <c r="F221" s="23">
        <v>2391000</v>
      </c>
      <c r="G221" s="67" t="s">
        <v>336</v>
      </c>
      <c r="H221" s="53"/>
      <c r="I221" s="86">
        <f t="shared" si="10"/>
        <v>2391000</v>
      </c>
      <c r="J221" s="87" t="s">
        <v>199</v>
      </c>
      <c r="K221" s="4"/>
    </row>
    <row r="222" spans="2:11" ht="17.25" thickBot="1" x14ac:dyDescent="0.35">
      <c r="B222" s="55" t="s">
        <v>311</v>
      </c>
      <c r="C222" s="55" t="s">
        <v>205</v>
      </c>
      <c r="D222" s="66" t="s">
        <v>340</v>
      </c>
      <c r="E222" s="34">
        <v>45623</v>
      </c>
      <c r="F222" s="23">
        <v>1195500</v>
      </c>
      <c r="G222" s="67" t="s">
        <v>336</v>
      </c>
      <c r="H222" s="53"/>
      <c r="I222" s="86">
        <f t="shared" si="10"/>
        <v>1195500</v>
      </c>
      <c r="J222" s="87" t="s">
        <v>199</v>
      </c>
      <c r="K222" s="4"/>
    </row>
    <row r="223" spans="2:11" ht="17.25" thickBot="1" x14ac:dyDescent="0.35">
      <c r="B223" s="55" t="s">
        <v>311</v>
      </c>
      <c r="C223" s="55" t="s">
        <v>205</v>
      </c>
      <c r="D223" s="66" t="s">
        <v>341</v>
      </c>
      <c r="E223" s="34">
        <v>45625</v>
      </c>
      <c r="F223" s="23">
        <v>870300</v>
      </c>
      <c r="G223" s="67" t="s">
        <v>336</v>
      </c>
      <c r="H223" s="53"/>
      <c r="I223" s="86">
        <f t="shared" si="10"/>
        <v>870300</v>
      </c>
      <c r="J223" s="87" t="s">
        <v>199</v>
      </c>
      <c r="K223" s="4"/>
    </row>
    <row r="224" spans="2:11" ht="17.25" thickBot="1" x14ac:dyDescent="0.35">
      <c r="B224" s="55" t="s">
        <v>233</v>
      </c>
      <c r="C224" s="55" t="s">
        <v>211</v>
      </c>
      <c r="D224" s="66" t="s">
        <v>342</v>
      </c>
      <c r="E224" s="34">
        <v>45615</v>
      </c>
      <c r="F224" s="23">
        <v>36262.15</v>
      </c>
      <c r="G224" s="67" t="s">
        <v>336</v>
      </c>
      <c r="H224" s="53"/>
      <c r="I224" s="86">
        <f t="shared" si="10"/>
        <v>36262.15</v>
      </c>
      <c r="J224" s="87" t="s">
        <v>199</v>
      </c>
      <c r="K224" s="4"/>
    </row>
    <row r="225" spans="2:13" ht="17.25" thickBot="1" x14ac:dyDescent="0.35">
      <c r="B225" s="55" t="s">
        <v>233</v>
      </c>
      <c r="C225" s="55" t="s">
        <v>211</v>
      </c>
      <c r="D225" s="66" t="s">
        <v>343</v>
      </c>
      <c r="E225" s="34">
        <v>45614</v>
      </c>
      <c r="F225" s="23">
        <v>37729.620000000003</v>
      </c>
      <c r="G225" s="67" t="s">
        <v>336</v>
      </c>
      <c r="H225" s="53"/>
      <c r="I225" s="86">
        <f t="shared" si="10"/>
        <v>37729.620000000003</v>
      </c>
      <c r="J225" s="87" t="s">
        <v>199</v>
      </c>
      <c r="K225" s="4"/>
    </row>
    <row r="226" spans="2:13" ht="17.25" thickBot="1" x14ac:dyDescent="0.35">
      <c r="B226" s="55" t="s">
        <v>233</v>
      </c>
      <c r="C226" s="55" t="s">
        <v>211</v>
      </c>
      <c r="D226" s="66" t="s">
        <v>344</v>
      </c>
      <c r="E226" s="34">
        <v>45614</v>
      </c>
      <c r="F226" s="23">
        <v>910.51</v>
      </c>
      <c r="G226" s="67" t="s">
        <v>336</v>
      </c>
      <c r="H226" s="53"/>
      <c r="I226" s="86">
        <f t="shared" si="10"/>
        <v>910.51</v>
      </c>
      <c r="J226" s="87" t="s">
        <v>199</v>
      </c>
      <c r="K226" s="4"/>
    </row>
    <row r="227" spans="2:13" ht="17.25" thickBot="1" x14ac:dyDescent="0.35">
      <c r="B227" s="55" t="s">
        <v>345</v>
      </c>
      <c r="C227" s="55" t="s">
        <v>211</v>
      </c>
      <c r="D227" s="66" t="s">
        <v>346</v>
      </c>
      <c r="E227" s="34">
        <v>45626</v>
      </c>
      <c r="F227" s="23">
        <v>49297.05</v>
      </c>
      <c r="G227" s="67" t="s">
        <v>336</v>
      </c>
      <c r="H227" s="53"/>
      <c r="I227" s="86">
        <f t="shared" si="10"/>
        <v>49297.05</v>
      </c>
      <c r="J227" s="87" t="s">
        <v>199</v>
      </c>
      <c r="K227" s="4"/>
    </row>
    <row r="228" spans="2:13" ht="17.25" thickBot="1" x14ac:dyDescent="0.35">
      <c r="B228" s="55" t="s">
        <v>345</v>
      </c>
      <c r="C228" s="55" t="s">
        <v>211</v>
      </c>
      <c r="D228" s="66" t="s">
        <v>347</v>
      </c>
      <c r="E228" s="34">
        <v>45626</v>
      </c>
      <c r="F228" s="23">
        <v>118191.5</v>
      </c>
      <c r="G228" s="67" t="s">
        <v>336</v>
      </c>
      <c r="H228" s="53"/>
      <c r="I228" s="86">
        <f t="shared" si="10"/>
        <v>118191.5</v>
      </c>
      <c r="J228" s="87" t="s">
        <v>199</v>
      </c>
      <c r="K228" s="4"/>
    </row>
    <row r="229" spans="2:13" ht="17.25" thickBot="1" x14ac:dyDescent="0.35">
      <c r="B229" s="55" t="s">
        <v>345</v>
      </c>
      <c r="C229" s="55" t="s">
        <v>211</v>
      </c>
      <c r="D229" s="66" t="s">
        <v>348</v>
      </c>
      <c r="E229" s="34">
        <v>45626</v>
      </c>
      <c r="F229" s="23">
        <v>18393.759999999998</v>
      </c>
      <c r="G229" s="67" t="s">
        <v>336</v>
      </c>
      <c r="H229" s="53"/>
      <c r="I229" s="86">
        <f t="shared" si="10"/>
        <v>18393.759999999998</v>
      </c>
      <c r="J229" s="87" t="s">
        <v>199</v>
      </c>
      <c r="K229" s="4"/>
    </row>
    <row r="230" spans="2:13" ht="17.25" thickBot="1" x14ac:dyDescent="0.35">
      <c r="B230" s="55" t="s">
        <v>345</v>
      </c>
      <c r="C230" s="55" t="s">
        <v>211</v>
      </c>
      <c r="D230" s="66" t="s">
        <v>349</v>
      </c>
      <c r="E230" s="34">
        <v>45626</v>
      </c>
      <c r="F230" s="23">
        <v>759025.47</v>
      </c>
      <c r="G230" s="67" t="s">
        <v>336</v>
      </c>
      <c r="H230" s="53"/>
      <c r="I230" s="86">
        <f t="shared" si="10"/>
        <v>759025.47</v>
      </c>
      <c r="J230" s="87" t="s">
        <v>199</v>
      </c>
      <c r="K230" s="4"/>
    </row>
    <row r="231" spans="2:13" ht="17.25" thickBot="1" x14ac:dyDescent="0.35">
      <c r="B231" s="55" t="s">
        <v>345</v>
      </c>
      <c r="C231" s="55" t="s">
        <v>211</v>
      </c>
      <c r="D231" s="66" t="s">
        <v>350</v>
      </c>
      <c r="E231" s="34">
        <v>45626</v>
      </c>
      <c r="F231" s="23">
        <v>344.46</v>
      </c>
      <c r="G231" s="67" t="s">
        <v>336</v>
      </c>
      <c r="H231" s="53"/>
      <c r="I231" s="86">
        <f t="shared" si="10"/>
        <v>344.46</v>
      </c>
      <c r="J231" s="87" t="s">
        <v>199</v>
      </c>
      <c r="K231" s="4"/>
    </row>
    <row r="232" spans="2:13" ht="17.25" thickBot="1" x14ac:dyDescent="0.35">
      <c r="B232" s="55" t="s">
        <v>345</v>
      </c>
      <c r="C232" s="55" t="s">
        <v>211</v>
      </c>
      <c r="D232" s="66" t="s">
        <v>351</v>
      </c>
      <c r="E232" s="34">
        <v>45626</v>
      </c>
      <c r="F232" s="23">
        <v>3224.42</v>
      </c>
      <c r="G232" s="67" t="s">
        <v>336</v>
      </c>
      <c r="H232" s="53"/>
      <c r="I232" s="86">
        <f t="shared" si="10"/>
        <v>3224.42</v>
      </c>
      <c r="J232" s="87" t="s">
        <v>199</v>
      </c>
      <c r="K232" s="4"/>
    </row>
    <row r="233" spans="2:13" ht="17.25" thickBot="1" x14ac:dyDescent="0.35">
      <c r="B233" s="1" t="s">
        <v>355</v>
      </c>
      <c r="C233" s="55" t="s">
        <v>359</v>
      </c>
      <c r="D233" s="38" t="s">
        <v>354</v>
      </c>
      <c r="E233" s="90">
        <v>45624</v>
      </c>
      <c r="F233" s="91">
        <v>698560</v>
      </c>
      <c r="G233" s="67" t="s">
        <v>336</v>
      </c>
      <c r="H233" s="53"/>
      <c r="I233" s="86">
        <f t="shared" si="10"/>
        <v>698560</v>
      </c>
      <c r="J233" s="87" t="s">
        <v>199</v>
      </c>
      <c r="K233" s="4"/>
    </row>
    <row r="234" spans="2:13" ht="17.25" thickBot="1" x14ac:dyDescent="0.35">
      <c r="B234" s="55" t="s">
        <v>319</v>
      </c>
      <c r="C234" s="55" t="s">
        <v>293</v>
      </c>
      <c r="D234" s="38" t="s">
        <v>356</v>
      </c>
      <c r="E234" s="34">
        <v>45624</v>
      </c>
      <c r="F234" s="23">
        <v>135128.57</v>
      </c>
      <c r="G234" s="67" t="s">
        <v>336</v>
      </c>
      <c r="H234" s="53"/>
      <c r="I234" s="86">
        <f t="shared" si="10"/>
        <v>135128.57</v>
      </c>
      <c r="J234" s="87" t="s">
        <v>199</v>
      </c>
      <c r="K234" s="4"/>
    </row>
    <row r="235" spans="2:13" x14ac:dyDescent="0.3">
      <c r="B235" s="55" t="s">
        <v>287</v>
      </c>
      <c r="C235" s="55" t="s">
        <v>205</v>
      </c>
      <c r="D235" s="101" t="s">
        <v>357</v>
      </c>
      <c r="E235" s="93">
        <v>45615</v>
      </c>
      <c r="F235" s="23">
        <v>1912800</v>
      </c>
      <c r="G235" s="67" t="s">
        <v>336</v>
      </c>
      <c r="H235" s="53"/>
      <c r="I235" s="86">
        <f t="shared" si="10"/>
        <v>1912800</v>
      </c>
      <c r="J235" s="87" t="s">
        <v>199</v>
      </c>
      <c r="K235" s="4"/>
    </row>
    <row r="236" spans="2:13" x14ac:dyDescent="0.3">
      <c r="B236" t="s">
        <v>360</v>
      </c>
      <c r="C236" s="55" t="s">
        <v>205</v>
      </c>
      <c r="D236" s="66">
        <v>20112024</v>
      </c>
      <c r="E236" s="90">
        <v>45616</v>
      </c>
      <c r="F236" s="91">
        <v>2391000</v>
      </c>
      <c r="G236" s="89"/>
      <c r="H236" s="53"/>
      <c r="I236" s="86">
        <f t="shared" si="10"/>
        <v>2391000</v>
      </c>
      <c r="J236" s="92"/>
      <c r="K236" s="4"/>
    </row>
    <row r="237" spans="2:13" x14ac:dyDescent="0.3">
      <c r="B237" s="55"/>
      <c r="C237" s="42"/>
      <c r="D237" s="38"/>
      <c r="E237" s="34"/>
      <c r="F237" s="85"/>
      <c r="G237" s="38"/>
      <c r="H237" s="53"/>
      <c r="I237" s="41"/>
      <c r="J237" s="38"/>
      <c r="K237" s="4"/>
    </row>
    <row r="238" spans="2:13" ht="19.5" thickBot="1" x14ac:dyDescent="0.3">
      <c r="B238" s="104"/>
      <c r="C238" s="105"/>
      <c r="D238" s="105"/>
      <c r="E238" s="105"/>
      <c r="F238" s="7">
        <f>SUM(F15:F237)</f>
        <v>1127870739.9809999</v>
      </c>
      <c r="G238" s="7"/>
      <c r="H238" s="7">
        <f>SUM(H15:H223)</f>
        <v>694500794.89999998</v>
      </c>
      <c r="I238" s="7">
        <f>SUM(I15:I237)</f>
        <v>434299746.95100015</v>
      </c>
      <c r="J238" s="8"/>
      <c r="K238" s="4"/>
    </row>
    <row r="239" spans="2:13" x14ac:dyDescent="0.3">
      <c r="I239" s="21"/>
      <c r="K239" s="4">
        <f>+[1]EJECUTIVO!$F$214</f>
        <v>54401998.403999999</v>
      </c>
      <c r="L239" s="4">
        <f>SUM(I238+K239)</f>
        <v>488701745.35500014</v>
      </c>
      <c r="M239" s="4">
        <v>486309745.32999998</v>
      </c>
    </row>
    <row r="240" spans="2:13" s="22" customFormat="1" x14ac:dyDescent="0.3">
      <c r="B240"/>
      <c r="C240"/>
      <c r="D240" s="64"/>
      <c r="E240"/>
      <c r="F240"/>
      <c r="G240"/>
      <c r="H240" s="1"/>
      <c r="I240" s="3"/>
      <c r="J240" s="4"/>
      <c r="K240" s="29"/>
      <c r="L240" s="29">
        <f>+[1]EJECUTIVO!$G$214</f>
        <v>486310742.34959996</v>
      </c>
      <c r="M240" s="29">
        <f>+M239-L239</f>
        <v>-2392000.025000155</v>
      </c>
    </row>
    <row r="241" spans="2:12" x14ac:dyDescent="0.3">
      <c r="I241" s="3"/>
      <c r="J241" s="4"/>
      <c r="L241" s="4"/>
    </row>
    <row r="242" spans="2:12" x14ac:dyDescent="0.3">
      <c r="I242" s="5"/>
      <c r="J242" s="4"/>
    </row>
    <row r="243" spans="2:12" ht="22.5" x14ac:dyDescent="0.4">
      <c r="B243" s="28" t="s">
        <v>184</v>
      </c>
      <c r="C243" s="6"/>
      <c r="D243" s="106" t="s">
        <v>189</v>
      </c>
      <c r="E243" s="106"/>
      <c r="G243" s="4"/>
      <c r="H243" s="107" t="s">
        <v>185</v>
      </c>
      <c r="I243" s="107"/>
      <c r="J243" s="107"/>
    </row>
    <row r="244" spans="2:12" ht="22.5" x14ac:dyDescent="0.4">
      <c r="B244" s="26" t="s">
        <v>207</v>
      </c>
      <c r="C244" s="2"/>
      <c r="D244" s="108" t="s">
        <v>204</v>
      </c>
      <c r="E244" s="108"/>
      <c r="H244" s="102" t="s">
        <v>186</v>
      </c>
      <c r="I244" s="102"/>
      <c r="J244" s="102"/>
    </row>
    <row r="245" spans="2:12" ht="22.5" x14ac:dyDescent="0.4">
      <c r="B245" s="26" t="s">
        <v>208</v>
      </c>
      <c r="C245" s="2"/>
      <c r="D245" s="108" t="s">
        <v>220</v>
      </c>
      <c r="E245" s="108"/>
      <c r="H245" s="102" t="s">
        <v>187</v>
      </c>
      <c r="I245" s="102"/>
      <c r="J245" s="102"/>
    </row>
  </sheetData>
  <sortState xmlns:xlrd2="http://schemas.microsoft.com/office/spreadsheetml/2017/richdata2" ref="B16:G153">
    <sortCondition ref="E16:E153"/>
  </sortState>
  <mergeCells count="11">
    <mergeCell ref="H245:J245"/>
    <mergeCell ref="B9:J9"/>
    <mergeCell ref="B10:J10"/>
    <mergeCell ref="B11:J11"/>
    <mergeCell ref="B12:J12"/>
    <mergeCell ref="B238:E238"/>
    <mergeCell ref="D243:E243"/>
    <mergeCell ref="H243:J243"/>
    <mergeCell ref="D244:E244"/>
    <mergeCell ref="H244:J244"/>
    <mergeCell ref="D245:E245"/>
  </mergeCells>
  <phoneticPr fontId="13" type="noConversion"/>
  <conditionalFormatting sqref="D159">
    <cfRule type="duplicateValues" dxfId="7" priority="330"/>
  </conditionalFormatting>
  <conditionalFormatting sqref="D168:D183">
    <cfRule type="duplicateValues" dxfId="6" priority="4"/>
  </conditionalFormatting>
  <conditionalFormatting sqref="D184:D185">
    <cfRule type="duplicateValues" dxfId="5" priority="294"/>
  </conditionalFormatting>
  <conditionalFormatting sqref="D208:D217">
    <cfRule type="duplicateValues" dxfId="4" priority="424"/>
  </conditionalFormatting>
  <conditionalFormatting sqref="D218 D193:D207">
    <cfRule type="duplicateValues" dxfId="3" priority="7"/>
  </conditionalFormatting>
  <conditionalFormatting sqref="D219">
    <cfRule type="duplicateValues" dxfId="2" priority="331"/>
  </conditionalFormatting>
  <conditionalFormatting sqref="D220:D226">
    <cfRule type="duplicateValues" dxfId="1" priority="420"/>
  </conditionalFormatting>
  <conditionalFormatting sqref="D227:D232">
    <cfRule type="duplicateValues" dxfId="0" priority="1"/>
  </conditionalFormatting>
  <pageMargins left="0.11811023622047245" right="0.11811023622047245" top="0.15748031496062992" bottom="0.55118110236220474" header="0.31496062992125984" footer="0.31496062992125984"/>
  <pageSetup scale="48" fitToHeight="0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POR PAGAR GLOBAL</vt:lpstr>
      <vt:lpstr>'CUENTA POR PAGAR GLOBAL'!Títulos_a_imprimir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2024-12-12T13:54:46Z</cp:lastPrinted>
  <dcterms:created xsi:type="dcterms:W3CDTF">2024-01-22T13:25:09Z</dcterms:created>
  <dcterms:modified xsi:type="dcterms:W3CDTF">2024-12-31T14:52:25Z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