
<file path=[Content_Types].xml><?xml version="1.0" encoding="utf-8"?>
<Types xmlns="http://schemas.openxmlformats.org/package/2006/content-types"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.vasquez\Desktop\"/>
    </mc:Choice>
  </mc:AlternateContent>
  <xr:revisionPtr revIDLastSave="0" documentId="13_ncr:1_{DDDD37A9-0791-4B28-836C-9788D451BE73}" xr6:coauthVersionLast="47" xr6:coauthVersionMax="47" xr10:uidLastSave="{00000000-0000-0000-0000-000000000000}"/>
  <bookViews>
    <workbookView xWindow="-120" yWindow="-120" windowWidth="29040" windowHeight="15720" xr2:uid="{79AB555D-B245-476B-9E1E-9527853BD35F}"/>
  </bookViews>
  <sheets>
    <sheet name="COLECTORA" sheetId="1" r:id="rId1"/>
    <sheet name="FIMOVIT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F52" i="2"/>
  <c r="E52" i="2"/>
  <c r="G14" i="2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E78" i="1"/>
  <c r="D78" i="1"/>
  <c r="F14" i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</calcChain>
</file>

<file path=xl/sharedStrings.xml><?xml version="1.0" encoding="utf-8"?>
<sst xmlns="http://schemas.openxmlformats.org/spreadsheetml/2006/main" count="113" uniqueCount="92">
  <si>
    <t xml:space="preserve">  Operadora Metropolitana de Servicios de Autobuses</t>
  </si>
  <si>
    <t>Del 01 al 31 de Mayo  2025</t>
  </si>
  <si>
    <t>Cuenta Bancaria No 010 - 252250 - 2</t>
  </si>
  <si>
    <t>BALANCE INICIAL</t>
  </si>
  <si>
    <t>FECHA</t>
  </si>
  <si>
    <t>No. LIB</t>
  </si>
  <si>
    <t>DESCRIPCION</t>
  </si>
  <si>
    <t>DEBITO</t>
  </si>
  <si>
    <t>CREDITO</t>
  </si>
  <si>
    <t>BALANCE</t>
  </si>
  <si>
    <t>LIB-1005</t>
  </si>
  <si>
    <t>PAGO DE FACTURA POR PLANES DE SEGURO DE SALUD</t>
  </si>
  <si>
    <t>LIB-1011</t>
  </si>
  <si>
    <t>PAGO POR SEGURO SUPLEMENTARIO DE VIDA COLECTIVO</t>
  </si>
  <si>
    <t>LIB-1037</t>
  </si>
  <si>
    <t>PAGO FACTURA NCF B150009 POR COLOCACION DE PUBLICIDAD</t>
  </si>
  <si>
    <t>LIB-1106</t>
  </si>
  <si>
    <t>PAGO NCF 454101 POR SERVICIO DE PLANES COMPLEMENTARIOS DE SEG</t>
  </si>
  <si>
    <t>LIB-1138</t>
  </si>
  <si>
    <t>PAGO NCF E451017 POR COLOCACION DE PUBLICIDAD</t>
  </si>
  <si>
    <t>LIB-1144</t>
  </si>
  <si>
    <t>PAGO NCF B1504078 POR EL LLENADO DE 506 BOTELLONES DE AGUA</t>
  </si>
  <si>
    <t>LIB-1145</t>
  </si>
  <si>
    <t>PAGO NCF B15045 POR ALQUILERES DE 6 BAÑOS MOVILES</t>
  </si>
  <si>
    <t>LIB-1173</t>
  </si>
  <si>
    <t>PAGO DE NCF E450536 POR ADQUISICION DE BATERIAS</t>
  </si>
  <si>
    <t>LIB-1174</t>
  </si>
  <si>
    <t>PAGO NCF B150035 POR NOTARIZACION DE ACTAS</t>
  </si>
  <si>
    <t>LIB-1176</t>
  </si>
  <si>
    <t>PAGO NCF B150049 POR LA NOTARIZACION DE UN CONTRATO Y DOS ACTAS</t>
  </si>
  <si>
    <t>LIB-1177</t>
  </si>
  <si>
    <t xml:space="preserve">PAGO NCF B15074 POR LA NOTARIZACION DE UN CONTRATO </t>
  </si>
  <si>
    <t>LIB-1178</t>
  </si>
  <si>
    <t>PAGO NCF E450212 POR ADQUISICION DE CENAS Y ALMUERZOS</t>
  </si>
  <si>
    <t>LIB-1188</t>
  </si>
  <si>
    <t>PAGO DE NCF B150025 POR NOTARIZACION DE 2 ACTAS</t>
  </si>
  <si>
    <t>LIB-1209</t>
  </si>
  <si>
    <t>PAGO DE NCF E450285 POR COLOCACION DE PUBLICIDAD PARA LICITACION</t>
  </si>
  <si>
    <t>LIB-1210</t>
  </si>
  <si>
    <t>PAGO DE NCF B150036 POR NOTARIZACION DE 2 ACTAS</t>
  </si>
  <si>
    <t>LIB-1211</t>
  </si>
  <si>
    <t>PAGO NCF B150159 POR ALQUILER DE EQUIPO DE OZONO</t>
  </si>
  <si>
    <t>LIB-1212</t>
  </si>
  <si>
    <t>PAGO DE NCF B1501753 POR ADQUISICION DE SERVICIOS DE CATERING</t>
  </si>
  <si>
    <t>LIB-1213</t>
  </si>
  <si>
    <t>PAGO NCF B150186 POR VARIAS NOTARIZACIONES</t>
  </si>
  <si>
    <t>LIB-1214</t>
  </si>
  <si>
    <t>PAGO NCF B1504671 POR ADQUISICION DE VARIOS EQUIPOS TECNOLOGICOS</t>
  </si>
  <si>
    <t>LIB-1224</t>
  </si>
  <si>
    <t>PAGO NCF B1506318 POR COLOCACION DE PUBLICIDAD</t>
  </si>
  <si>
    <t>LIB-1225</t>
  </si>
  <si>
    <t>PAGO NCF B1506319 POR COLOCACION DE PUBLICIDAD</t>
  </si>
  <si>
    <t>LIB-1238</t>
  </si>
  <si>
    <t>PAGO NCF B15046 POR ALQUILERES DE BAÑOS MOVILES PARA MODULOS</t>
  </si>
  <si>
    <t>LIB-1268</t>
  </si>
  <si>
    <t>PAGO DE NCF B150169 POR ALQUILER DE DOS GRUAS DE ARRASTRE</t>
  </si>
  <si>
    <t>LIB-1269</t>
  </si>
  <si>
    <t>PAGO NCF B150151 POR ALQUILER DE CAMION CAMA LARGA</t>
  </si>
  <si>
    <t>LIB-1277</t>
  </si>
  <si>
    <t xml:space="preserve">PAGO SALARIO DE NAVIDAD A PERSONAL DEVINCULADO </t>
  </si>
  <si>
    <t>LIB-1283</t>
  </si>
  <si>
    <t>LIB-1286</t>
  </si>
  <si>
    <t>PAGO NCF E450581 POR COLOCACION DE PUBLICIDAD</t>
  </si>
  <si>
    <t>LIB-1284</t>
  </si>
  <si>
    <t>PAGO DE NCF E454057 POR PLANES DE SEGURO DE SALUD</t>
  </si>
  <si>
    <t>LIB-1585</t>
  </si>
  <si>
    <t>PAGO DE NCF E453199 POR PLANES DE SEGURO DE SALUD</t>
  </si>
  <si>
    <t>LIB-1306</t>
  </si>
  <si>
    <t>PAGO DE NCF E4592POR PLANES DE SEGURO SUPLEMENTARIO DE VIDA COLECTIVO</t>
  </si>
  <si>
    <t>NOTA DE CREDITO</t>
  </si>
  <si>
    <t>NOTA DE DEBITO</t>
  </si>
  <si>
    <t>3105/2025</t>
  </si>
  <si>
    <t xml:space="preserve">                                                  Reintegro LIB-957 Y LIB-983</t>
  </si>
  <si>
    <t xml:space="preserve">    Lic.Geanilda de la Cruz</t>
  </si>
  <si>
    <t xml:space="preserve"> Lic. Joaquin Peña</t>
  </si>
  <si>
    <t xml:space="preserve">                 Lic. Lidia Estevez</t>
  </si>
  <si>
    <t xml:space="preserve">    Preparado Por </t>
  </si>
  <si>
    <t>Revisado Por</t>
  </si>
  <si>
    <t xml:space="preserve">              Aprobado por</t>
  </si>
  <si>
    <t xml:space="preserve"> Contador </t>
  </si>
  <si>
    <t>Gerente De Contabilidad</t>
  </si>
  <si>
    <t xml:space="preserve">            Directora Financiera</t>
  </si>
  <si>
    <t>Del 01 al 31 de Mayo 2025</t>
  </si>
  <si>
    <t>Cuenta Bancaria No 960 - 222953- 5</t>
  </si>
  <si>
    <t>DP/CK/ED/TR</t>
  </si>
  <si>
    <t>LIB-1230</t>
  </si>
  <si>
    <t>PAGO DE FACTURAS POR MANTENIMIENTO DE AUTOBUSES</t>
  </si>
  <si>
    <t>LIB-1231</t>
  </si>
  <si>
    <t>LIB-1237</t>
  </si>
  <si>
    <t>PAGO NCF B150165 POR SERVICIOS DE MANTENIMIENTO PREVENTIVO</t>
  </si>
  <si>
    <t>ALIMENTADORA</t>
  </si>
  <si>
    <t xml:space="preserve">                 Licda. Lidia Estevez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</si>
</sst>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oso"/>
    </font>
    <font>
      <sz val="11"/>
      <name val="Arioso"/>
    </font>
    <font>
      <b/>
      <i/>
      <sz val="14"/>
      <name val="Garamond"/>
      <family val="1"/>
    </font>
    <font>
      <b/>
      <i/>
      <sz val="10"/>
      <name val="Garamond"/>
      <family val="1"/>
    </font>
    <font>
      <b/>
      <i/>
      <sz val="12"/>
      <name val="Garamond"/>
      <family val="1"/>
    </font>
    <font>
      <b/>
      <i/>
      <sz val="13"/>
      <color theme="1"/>
      <name val="Garamond"/>
      <family val="1"/>
    </font>
    <font>
      <b/>
      <i/>
      <sz val="10"/>
      <color theme="1"/>
      <name val="Garamond"/>
      <family val="1"/>
    </font>
    <font>
      <i/>
      <sz val="12"/>
      <color theme="1"/>
      <name val="Garamond"/>
      <family val="1"/>
    </font>
    <font>
      <b/>
      <i/>
      <sz val="12"/>
      <color theme="1"/>
      <name val="Garamond"/>
      <family val="1"/>
    </font>
    <font>
      <sz val="12"/>
      <color theme="1"/>
      <name val="Aptos Narrow"/>
      <family val="2"/>
      <scheme val="minor"/>
    </font>
    <font>
      <sz val="10"/>
      <color theme="1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sz val="11"/>
      <color theme="1"/>
      <name val="Garamond"/>
      <family val="1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sz val="11"/>
      <color theme="1"/>
      <name val="Calibri"/>
      <family val="2"/>
    </font>
    <font>
      <b/>
      <sz val="8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i/>
      <sz val="10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0"/>
      <name val="Garamond"/>
      <family val="1"/>
    </font>
    <font>
      <sz val="12"/>
      <name val="Garamond"/>
      <family val="1"/>
    </font>
    <font>
      <b/>
      <i/>
      <sz val="11"/>
      <name val="Garamond"/>
      <family val="1"/>
    </font>
    <font>
      <b/>
      <i/>
      <sz val="11"/>
      <color theme="1"/>
      <name val="Garamond"/>
      <family val="1"/>
    </font>
    <font>
      <b/>
      <sz val="11"/>
      <color theme="1"/>
      <name val="Calibri"/>
      <family val="2"/>
    </font>
    <font>
      <sz val="8"/>
      <color theme="1"/>
      <name val="Aptos Narrow"/>
      <family val="2"/>
      <scheme val="minor"/>
    </font>
    <font>
      <sz val="9"/>
      <color theme="1"/>
      <name val="Calibri"/>
      <family val="2"/>
    </font>
    <font>
      <b/>
      <i/>
      <sz val="11"/>
      <color theme="1"/>
      <name val="Calibri"/>
      <family val="2"/>
    </font>
    <font>
      <i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3" fontId="3" fillId="0" borderId="0" xfId="1" applyFont="1"/>
    <xf numFmtId="43" fontId="3" fillId="0" borderId="0" xfId="1" applyFont="1" applyFill="1"/>
    <xf numFmtId="0" fontId="3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3" fontId="6" fillId="0" borderId="0" xfId="1" applyFont="1" applyAlignment="1">
      <alignment horizontal="left"/>
    </xf>
    <xf numFmtId="43" fontId="6" fillId="0" borderId="0" xfId="1" applyFont="1" applyFill="1" applyAlignment="1">
      <alignment horizontal="left"/>
    </xf>
    <xf numFmtId="0" fontId="6" fillId="0" borderId="0" xfId="0" applyFont="1" applyAlignment="1">
      <alignment horizontal="left"/>
    </xf>
    <xf numFmtId="0" fontId="8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43" fontId="9" fillId="2" borderId="5" xfId="1" applyFont="1" applyFill="1" applyBorder="1"/>
    <xf numFmtId="43" fontId="11" fillId="2" borderId="5" xfId="1" applyFont="1" applyFill="1" applyBorder="1"/>
    <xf numFmtId="43" fontId="10" fillId="2" borderId="6" xfId="1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43" fontId="10" fillId="2" borderId="8" xfId="1" applyFont="1" applyFill="1" applyBorder="1" applyAlignment="1">
      <alignment horizontal="center"/>
    </xf>
    <xf numFmtId="43" fontId="10" fillId="2" borderId="9" xfId="1" applyFont="1" applyFill="1" applyBorder="1" applyAlignment="1">
      <alignment horizontal="center"/>
    </xf>
    <xf numFmtId="14" fontId="12" fillId="0" borderId="7" xfId="0" applyNumberFormat="1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43" fontId="13" fillId="0" borderId="8" xfId="1" applyFont="1" applyFill="1" applyBorder="1"/>
    <xf numFmtId="43" fontId="14" fillId="0" borderId="8" xfId="1" applyFont="1" applyFill="1" applyBorder="1"/>
    <xf numFmtId="43" fontId="15" fillId="0" borderId="9" xfId="1" applyFont="1" applyFill="1" applyBorder="1"/>
    <xf numFmtId="14" fontId="16" fillId="0" borderId="7" xfId="0" applyNumberFormat="1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8" xfId="0" applyFont="1" applyBorder="1" applyAlignment="1">
      <alignment horizontal="left"/>
    </xf>
    <xf numFmtId="43" fontId="0" fillId="0" borderId="0" xfId="1" applyFont="1"/>
    <xf numFmtId="43" fontId="17" fillId="0" borderId="8" xfId="1" applyFont="1" applyFill="1" applyBorder="1"/>
    <xf numFmtId="43" fontId="12" fillId="0" borderId="9" xfId="1" applyFont="1" applyFill="1" applyBorder="1"/>
    <xf numFmtId="0" fontId="17" fillId="0" borderId="8" xfId="0" applyFont="1" applyBorder="1" applyAlignment="1">
      <alignment horizontal="center"/>
    </xf>
    <xf numFmtId="43" fontId="0" fillId="0" borderId="8" xfId="1" applyFont="1" applyFill="1" applyBorder="1"/>
    <xf numFmtId="43" fontId="16" fillId="0" borderId="8" xfId="1" applyFont="1" applyFill="1" applyBorder="1"/>
    <xf numFmtId="43" fontId="0" fillId="0" borderId="8" xfId="1" applyFont="1" applyFill="1" applyBorder="1" applyAlignment="1">
      <alignment horizontal="center"/>
    </xf>
    <xf numFmtId="43" fontId="0" fillId="0" borderId="8" xfId="1" applyFont="1" applyBorder="1"/>
    <xf numFmtId="43" fontId="0" fillId="0" borderId="10" xfId="1" applyFont="1" applyFill="1" applyBorder="1" applyAlignment="1">
      <alignment horizontal="center"/>
    </xf>
    <xf numFmtId="0" fontId="18" fillId="0" borderId="8" xfId="0" applyFont="1" applyBorder="1" applyAlignment="1">
      <alignment horizontal="center" vertical="center"/>
    </xf>
    <xf numFmtId="0" fontId="18" fillId="0" borderId="8" xfId="0" applyFont="1" applyBorder="1"/>
    <xf numFmtId="0" fontId="0" fillId="0" borderId="0" xfId="0" applyAlignment="1">
      <alignment horizontal="center"/>
    </xf>
    <xf numFmtId="0" fontId="18" fillId="0" borderId="0" xfId="0" applyFont="1"/>
    <xf numFmtId="0" fontId="19" fillId="0" borderId="8" xfId="0" applyFont="1" applyBorder="1" applyAlignment="1">
      <alignment horizontal="center"/>
    </xf>
    <xf numFmtId="43" fontId="19" fillId="0" borderId="8" xfId="1" applyFont="1" applyFill="1" applyBorder="1"/>
    <xf numFmtId="43" fontId="19" fillId="0" borderId="8" xfId="1" applyFont="1" applyBorder="1"/>
    <xf numFmtId="43" fontId="0" fillId="0" borderId="0" xfId="1" applyFont="1" applyFill="1"/>
    <xf numFmtId="0" fontId="20" fillId="0" borderId="8" xfId="0" applyFont="1" applyBorder="1" applyAlignment="1">
      <alignment horizontal="center"/>
    </xf>
    <xf numFmtId="43" fontId="1" fillId="0" borderId="8" xfId="1" applyFont="1" applyFill="1" applyBorder="1" applyAlignment="1">
      <alignment horizontal="center"/>
    </xf>
    <xf numFmtId="43" fontId="1" fillId="0" borderId="8" xfId="1" applyFont="1" applyBorder="1"/>
    <xf numFmtId="43" fontId="1" fillId="0" borderId="8" xfId="1" applyFont="1" applyFill="1" applyBorder="1"/>
    <xf numFmtId="0" fontId="19" fillId="0" borderId="8" xfId="0" applyFont="1" applyBorder="1" applyAlignment="1">
      <alignment horizontal="left"/>
    </xf>
    <xf numFmtId="0" fontId="21" fillId="3" borderId="11" xfId="0" applyFont="1" applyFill="1" applyBorder="1" applyAlignment="1">
      <alignment horizontal="center"/>
    </xf>
    <xf numFmtId="0" fontId="22" fillId="3" borderId="12" xfId="0" applyFont="1" applyFill="1" applyBorder="1" applyAlignment="1">
      <alignment horizontal="center"/>
    </xf>
    <xf numFmtId="43" fontId="22" fillId="3" borderId="12" xfId="1" applyFont="1" applyFill="1" applyBorder="1" applyAlignment="1">
      <alignment vertical="center"/>
    </xf>
    <xf numFmtId="43" fontId="22" fillId="3" borderId="13" xfId="1" applyFont="1" applyFill="1" applyBorder="1"/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43" fontId="24" fillId="0" borderId="0" xfId="0" applyNumberFormat="1" applyFont="1" applyAlignment="1">
      <alignment horizontal="center"/>
    </xf>
    <xf numFmtId="43" fontId="24" fillId="0" borderId="0" xfId="1" applyFont="1" applyFill="1" applyBorder="1" applyAlignment="1">
      <alignment horizontal="center"/>
    </xf>
    <xf numFmtId="43" fontId="24" fillId="0" borderId="0" xfId="1" applyFont="1" applyFill="1" applyBorder="1"/>
    <xf numFmtId="43" fontId="25" fillId="0" borderId="0" xfId="1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43" fontId="6" fillId="0" borderId="0" xfId="1" applyFont="1" applyBorder="1"/>
    <xf numFmtId="43" fontId="13" fillId="0" borderId="0" xfId="1" applyFont="1" applyFill="1" applyBorder="1"/>
    <xf numFmtId="43" fontId="26" fillId="0" borderId="0" xfId="0" applyNumberFormat="1" applyFont="1"/>
    <xf numFmtId="0" fontId="26" fillId="0" borderId="0" xfId="0" applyFont="1"/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43" fontId="28" fillId="0" borderId="0" xfId="1" applyFont="1" applyFill="1" applyAlignment="1">
      <alignment horizontal="center"/>
    </xf>
    <xf numFmtId="0" fontId="11" fillId="0" borderId="0" xfId="0" applyFont="1"/>
    <xf numFmtId="0" fontId="9" fillId="2" borderId="8" xfId="0" applyFont="1" applyFill="1" applyBorder="1" applyAlignment="1">
      <alignment horizontal="center"/>
    </xf>
    <xf numFmtId="43" fontId="9" fillId="2" borderId="8" xfId="1" applyFont="1" applyFill="1" applyBorder="1"/>
    <xf numFmtId="43" fontId="11" fillId="2" borderId="8" xfId="1" applyFont="1" applyFill="1" applyBorder="1"/>
    <xf numFmtId="43" fontId="28" fillId="2" borderId="8" xfId="1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14" fontId="15" fillId="0" borderId="8" xfId="0" applyNumberFormat="1" applyFont="1" applyBorder="1" applyAlignment="1">
      <alignment horizontal="center"/>
    </xf>
    <xf numFmtId="14" fontId="19" fillId="0" borderId="8" xfId="0" applyNumberFormat="1" applyFont="1" applyBorder="1" applyAlignment="1">
      <alignment horizontal="center"/>
    </xf>
    <xf numFmtId="43" fontId="0" fillId="0" borderId="8" xfId="0" applyNumberFormat="1" applyBorder="1"/>
    <xf numFmtId="0" fontId="20" fillId="0" borderId="14" xfId="0" applyFont="1" applyBorder="1" applyAlignment="1">
      <alignment horizontal="center"/>
    </xf>
    <xf numFmtId="43" fontId="29" fillId="0" borderId="8" xfId="1" applyFont="1" applyFill="1" applyBorder="1"/>
    <xf numFmtId="0" fontId="30" fillId="0" borderId="8" xfId="0" applyFont="1" applyBorder="1" applyAlignment="1">
      <alignment horizontal="center"/>
    </xf>
    <xf numFmtId="0" fontId="31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14" fontId="19" fillId="2" borderId="8" xfId="0" applyNumberFormat="1" applyFont="1" applyFill="1" applyBorder="1" applyAlignment="1">
      <alignment horizontal="center" vertical="center"/>
    </xf>
    <xf numFmtId="0" fontId="32" fillId="2" borderId="8" xfId="0" applyFont="1" applyFill="1" applyBorder="1" applyAlignment="1">
      <alignment horizontal="center" vertical="center"/>
    </xf>
    <xf numFmtId="43" fontId="32" fillId="2" borderId="8" xfId="1" applyFont="1" applyFill="1" applyBorder="1" applyAlignment="1">
      <alignment vertical="center"/>
    </xf>
    <xf numFmtId="43" fontId="29" fillId="2" borderId="8" xfId="1" applyFont="1" applyFill="1" applyBorder="1"/>
    <xf numFmtId="0" fontId="3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43" fontId="11" fillId="0" borderId="0" xfId="1" applyFont="1" applyFill="1"/>
    <xf numFmtId="43" fontId="14" fillId="0" borderId="0" xfId="1" applyFont="1" applyFill="1"/>
    <xf numFmtId="43" fontId="13" fillId="0" borderId="0" xfId="1" applyFont="1" applyFill="1"/>
    <xf numFmtId="14" fontId="28" fillId="0" borderId="0" xfId="0" applyNumberFormat="1" applyFont="1" applyAlignment="1">
      <alignment horizontal="center"/>
    </xf>
    <xf numFmtId="43" fontId="27" fillId="0" borderId="0" xfId="1" applyFont="1" applyAlignment="1">
      <alignment horizontal="center"/>
    </xf>
    <xf numFmtId="0" fontId="28" fillId="0" borderId="0" xfId="0" applyFont="1" applyAlignment="1">
      <alignment horizontal="center"/>
    </xf>
    <xf numFmtId="43" fontId="28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43" fontId="28" fillId="0" borderId="0" xfId="1" applyFont="1" applyFill="1" applyAlignment="1">
      <alignment horizontal="center"/>
    </xf>
    <xf numFmtId="0" fontId="7" fillId="2" borderId="8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1" name="Picture 32">
          <a:extLst>
            <a:ext uri="{FF2B5EF4-FFF2-40B4-BE49-F238E27FC236}">
              <a16:creationId xmlns:a16="http://schemas.microsoft.com/office/drawing/2014/main" id="{B91DDC32-E236-46C3-B2A6-E77D95908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2" name="Picture 32">
          <a:extLst>
            <a:ext uri="{FF2B5EF4-FFF2-40B4-BE49-F238E27FC236}">
              <a16:creationId xmlns:a16="http://schemas.microsoft.com/office/drawing/2014/main" id="{6EA34481-6EC4-488B-BD72-9AB1966E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3" name="Picture 32">
          <a:extLst>
            <a:ext uri="{FF2B5EF4-FFF2-40B4-BE49-F238E27FC236}">
              <a16:creationId xmlns:a16="http://schemas.microsoft.com/office/drawing/2014/main" id="{D8E0766B-6C99-4785-9D61-48A8EEA43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4" name="Picture 32">
          <a:extLst>
            <a:ext uri="{FF2B5EF4-FFF2-40B4-BE49-F238E27FC236}">
              <a16:creationId xmlns:a16="http://schemas.microsoft.com/office/drawing/2014/main" id="{C58B7694-7140-4B77-861F-11244A9C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5" name="Picture 32">
          <a:extLst>
            <a:ext uri="{FF2B5EF4-FFF2-40B4-BE49-F238E27FC236}">
              <a16:creationId xmlns:a16="http://schemas.microsoft.com/office/drawing/2014/main" id="{8F57ED10-6EC6-44F0-8C04-12E5D85A6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6" name="Picture 32">
          <a:extLst>
            <a:ext uri="{FF2B5EF4-FFF2-40B4-BE49-F238E27FC236}">
              <a16:creationId xmlns:a16="http://schemas.microsoft.com/office/drawing/2014/main" id="{9197E243-9BD6-486A-8DB0-E80D1E10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7" name="Picture 32">
          <a:extLst>
            <a:ext uri="{FF2B5EF4-FFF2-40B4-BE49-F238E27FC236}">
              <a16:creationId xmlns:a16="http://schemas.microsoft.com/office/drawing/2014/main" id="{71B3A8A2-163F-4840-B32D-E2FF6AA9E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1</xdr:row>
      <xdr:rowOff>0</xdr:rowOff>
    </xdr:from>
    <xdr:to>
      <xdr:col>1</xdr:col>
      <xdr:colOff>200017</xdr:colOff>
      <xdr:row>1</xdr:row>
      <xdr:rowOff>2667</xdr:rowOff>
    </xdr:to>
    <xdr:pic>
      <xdr:nvPicPr>
        <xdr:cNvPr id="18" name="Picture 32">
          <a:extLst>
            <a:ext uri="{FF2B5EF4-FFF2-40B4-BE49-F238E27FC236}">
              <a16:creationId xmlns:a16="http://schemas.microsoft.com/office/drawing/2014/main" id="{855F50A9-2B9B-4A1F-9E74-49FD3C530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761996" y="3810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1495426</xdr:colOff>
      <xdr:row>0</xdr:row>
      <xdr:rowOff>0</xdr:rowOff>
    </xdr:from>
    <xdr:to>
      <xdr:col>3</xdr:col>
      <xdr:colOff>133351</xdr:colOff>
      <xdr:row>6</xdr:row>
      <xdr:rowOff>161925</xdr:rowOff>
    </xdr:to>
    <xdr:pic>
      <xdr:nvPicPr>
        <xdr:cNvPr id="19" name="Imagen 18" descr="Un dibujo animado&#10;&#10;Descripción generada automáticamente con confianza baja">
          <a:extLst>
            <a:ext uri="{FF2B5EF4-FFF2-40B4-BE49-F238E27FC236}">
              <a16:creationId xmlns:a16="http://schemas.microsoft.com/office/drawing/2014/main" id="{0F8F5814-8FB3-487B-8A89-9A23C43706E1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4484" t="-7430" r="-12825" b="-12825"/>
        <a:stretch/>
      </xdr:blipFill>
      <xdr:spPr bwMode="auto">
        <a:xfrm>
          <a:off x="2886076" y="0"/>
          <a:ext cx="2971800" cy="13525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38" name="Picture 32">
          <a:extLst>
            <a:ext uri="{FF2B5EF4-FFF2-40B4-BE49-F238E27FC236}">
              <a16:creationId xmlns:a16="http://schemas.microsoft.com/office/drawing/2014/main" id="{1415DA3C-782E-4CED-B0DC-7C395F4E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39" name="Picture 32">
          <a:extLst>
            <a:ext uri="{FF2B5EF4-FFF2-40B4-BE49-F238E27FC236}">
              <a16:creationId xmlns:a16="http://schemas.microsoft.com/office/drawing/2014/main" id="{0EB45381-1647-4AB5-B56D-E638602FB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40" name="Picture 32">
          <a:extLst>
            <a:ext uri="{FF2B5EF4-FFF2-40B4-BE49-F238E27FC236}">
              <a16:creationId xmlns:a16="http://schemas.microsoft.com/office/drawing/2014/main" id="{10CFC34D-20C5-4C2A-A56A-F8C86D7AD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41" name="Picture 32">
          <a:extLst>
            <a:ext uri="{FF2B5EF4-FFF2-40B4-BE49-F238E27FC236}">
              <a16:creationId xmlns:a16="http://schemas.microsoft.com/office/drawing/2014/main" id="{10B62CBC-3903-4CE0-8A6B-32FC78DB5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142" name="Picture 32">
          <a:extLst>
            <a:ext uri="{FF2B5EF4-FFF2-40B4-BE49-F238E27FC236}">
              <a16:creationId xmlns:a16="http://schemas.microsoft.com/office/drawing/2014/main" id="{E833208E-96C9-45B7-84B4-38A9AB664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143" name="Picture 32">
          <a:extLst>
            <a:ext uri="{FF2B5EF4-FFF2-40B4-BE49-F238E27FC236}">
              <a16:creationId xmlns:a16="http://schemas.microsoft.com/office/drawing/2014/main" id="{C68E8F16-D095-4477-A719-1A6280053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3200396</xdr:colOff>
      <xdr:row>0</xdr:row>
      <xdr:rowOff>0</xdr:rowOff>
    </xdr:from>
    <xdr:to>
      <xdr:col>1</xdr:col>
      <xdr:colOff>200017</xdr:colOff>
      <xdr:row>0</xdr:row>
      <xdr:rowOff>2667</xdr:rowOff>
    </xdr:to>
    <xdr:pic>
      <xdr:nvPicPr>
        <xdr:cNvPr id="144" name="Picture 32">
          <a:extLst>
            <a:ext uri="{FF2B5EF4-FFF2-40B4-BE49-F238E27FC236}">
              <a16:creationId xmlns:a16="http://schemas.microsoft.com/office/drawing/2014/main" id="{678D8852-61E4-430A-9195-99A9AAA75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095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790571</xdr:colOff>
      <xdr:row>0</xdr:row>
      <xdr:rowOff>0</xdr:rowOff>
    </xdr:from>
    <xdr:to>
      <xdr:col>5</xdr:col>
      <xdr:colOff>76192</xdr:colOff>
      <xdr:row>0</xdr:row>
      <xdr:rowOff>2667</xdr:rowOff>
    </xdr:to>
    <xdr:pic>
      <xdr:nvPicPr>
        <xdr:cNvPr id="145" name="Picture 32">
          <a:extLst>
            <a:ext uri="{FF2B5EF4-FFF2-40B4-BE49-F238E27FC236}">
              <a16:creationId xmlns:a16="http://schemas.microsoft.com/office/drawing/2014/main" id="{1D6C79DF-0EEF-42F2-A592-8C33BC7A2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5934071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46" name="Picture 32">
          <a:extLst>
            <a:ext uri="{FF2B5EF4-FFF2-40B4-BE49-F238E27FC236}">
              <a16:creationId xmlns:a16="http://schemas.microsoft.com/office/drawing/2014/main" id="{6D24FE1F-3358-4D04-AA4A-D68E5BDA0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47" name="Picture 32">
          <a:extLst>
            <a:ext uri="{FF2B5EF4-FFF2-40B4-BE49-F238E27FC236}">
              <a16:creationId xmlns:a16="http://schemas.microsoft.com/office/drawing/2014/main" id="{27D7FF26-1456-4DC3-BA29-A74A54E18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48" name="Picture 32">
          <a:extLst>
            <a:ext uri="{FF2B5EF4-FFF2-40B4-BE49-F238E27FC236}">
              <a16:creationId xmlns:a16="http://schemas.microsoft.com/office/drawing/2014/main" id="{CBF4527B-9716-499B-9742-331F41AC1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49" name="Picture 32">
          <a:extLst>
            <a:ext uri="{FF2B5EF4-FFF2-40B4-BE49-F238E27FC236}">
              <a16:creationId xmlns:a16="http://schemas.microsoft.com/office/drawing/2014/main" id="{57A2BF15-94EB-4D44-BA34-4BAEA0A7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0" name="Picture 32">
          <a:extLst>
            <a:ext uri="{FF2B5EF4-FFF2-40B4-BE49-F238E27FC236}">
              <a16:creationId xmlns:a16="http://schemas.microsoft.com/office/drawing/2014/main" id="{E94382C5-2C5A-4CA6-83E7-1299B115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1" name="Picture 32">
          <a:extLst>
            <a:ext uri="{FF2B5EF4-FFF2-40B4-BE49-F238E27FC236}">
              <a16:creationId xmlns:a16="http://schemas.microsoft.com/office/drawing/2014/main" id="{0009F952-172F-4791-9AF3-6005F7A51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2" name="Picture 32">
          <a:extLst>
            <a:ext uri="{FF2B5EF4-FFF2-40B4-BE49-F238E27FC236}">
              <a16:creationId xmlns:a16="http://schemas.microsoft.com/office/drawing/2014/main" id="{FAD40210-0D9C-4074-B530-942048E5F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3" name="Picture 32">
          <a:extLst>
            <a:ext uri="{FF2B5EF4-FFF2-40B4-BE49-F238E27FC236}">
              <a16:creationId xmlns:a16="http://schemas.microsoft.com/office/drawing/2014/main" id="{798C2445-AB86-46F2-8BA5-02F6EEF83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228980</xdr:colOff>
      <xdr:row>0</xdr:row>
      <xdr:rowOff>1143</xdr:rowOff>
    </xdr:to>
    <xdr:pic>
      <xdr:nvPicPr>
        <xdr:cNvPr id="154" name="Picture 32">
          <a:extLst>
            <a:ext uri="{FF2B5EF4-FFF2-40B4-BE49-F238E27FC236}">
              <a16:creationId xmlns:a16="http://schemas.microsoft.com/office/drawing/2014/main" id="{FAF4AFFE-7D7A-499B-AD0A-D19558DA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118148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5" name="Picture 32">
          <a:extLst>
            <a:ext uri="{FF2B5EF4-FFF2-40B4-BE49-F238E27FC236}">
              <a16:creationId xmlns:a16="http://schemas.microsoft.com/office/drawing/2014/main" id="{45C44D4B-2D87-4002-BCA3-4AD8D1565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6" name="Picture 32">
          <a:extLst>
            <a:ext uri="{FF2B5EF4-FFF2-40B4-BE49-F238E27FC236}">
              <a16:creationId xmlns:a16="http://schemas.microsoft.com/office/drawing/2014/main" id="{77254CF0-35A9-49B6-B591-87D222B0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7" name="Picture 32">
          <a:extLst>
            <a:ext uri="{FF2B5EF4-FFF2-40B4-BE49-F238E27FC236}">
              <a16:creationId xmlns:a16="http://schemas.microsoft.com/office/drawing/2014/main" id="{77ACED1D-441A-47FF-976D-C862BE5E5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58" name="Picture 32">
          <a:extLst>
            <a:ext uri="{FF2B5EF4-FFF2-40B4-BE49-F238E27FC236}">
              <a16:creationId xmlns:a16="http://schemas.microsoft.com/office/drawing/2014/main" id="{B3C3B7C6-C502-4A34-BD7E-583553DCB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59" name="Picture 32">
          <a:extLst>
            <a:ext uri="{FF2B5EF4-FFF2-40B4-BE49-F238E27FC236}">
              <a16:creationId xmlns:a16="http://schemas.microsoft.com/office/drawing/2014/main" id="{7C7923D9-7BA2-4860-95C9-7F87C922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60" name="Picture 32">
          <a:extLst>
            <a:ext uri="{FF2B5EF4-FFF2-40B4-BE49-F238E27FC236}">
              <a16:creationId xmlns:a16="http://schemas.microsoft.com/office/drawing/2014/main" id="{42171531-9725-451C-BCD7-E52195DB6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61" name="Picture 32">
          <a:extLst>
            <a:ext uri="{FF2B5EF4-FFF2-40B4-BE49-F238E27FC236}">
              <a16:creationId xmlns:a16="http://schemas.microsoft.com/office/drawing/2014/main" id="{59AEA9D2-0872-4125-A94C-11248ECF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62" name="Picture 32">
          <a:extLst>
            <a:ext uri="{FF2B5EF4-FFF2-40B4-BE49-F238E27FC236}">
              <a16:creationId xmlns:a16="http://schemas.microsoft.com/office/drawing/2014/main" id="{699AF1E6-FC9B-4B2E-876A-75AF4105D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63" name="Picture 32">
          <a:extLst>
            <a:ext uri="{FF2B5EF4-FFF2-40B4-BE49-F238E27FC236}">
              <a16:creationId xmlns:a16="http://schemas.microsoft.com/office/drawing/2014/main" id="{01A0FA6D-830E-4482-A64D-05B56D054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64" name="Picture 32">
          <a:extLst>
            <a:ext uri="{FF2B5EF4-FFF2-40B4-BE49-F238E27FC236}">
              <a16:creationId xmlns:a16="http://schemas.microsoft.com/office/drawing/2014/main" id="{C69F97CC-F386-4033-809E-B260A97C5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65" name="Picture 32">
          <a:extLst>
            <a:ext uri="{FF2B5EF4-FFF2-40B4-BE49-F238E27FC236}">
              <a16:creationId xmlns:a16="http://schemas.microsoft.com/office/drawing/2014/main" id="{99F69134-8B37-498F-B88D-A658706C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66" name="Picture 32">
          <a:extLst>
            <a:ext uri="{FF2B5EF4-FFF2-40B4-BE49-F238E27FC236}">
              <a16:creationId xmlns:a16="http://schemas.microsoft.com/office/drawing/2014/main" id="{E063E923-AFFE-4190-BA9F-AF449951A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67" name="Picture 32">
          <a:extLst>
            <a:ext uri="{FF2B5EF4-FFF2-40B4-BE49-F238E27FC236}">
              <a16:creationId xmlns:a16="http://schemas.microsoft.com/office/drawing/2014/main" id="{43AAFF64-1201-41B3-9C8D-E769F917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68" name="Picture 32">
          <a:extLst>
            <a:ext uri="{FF2B5EF4-FFF2-40B4-BE49-F238E27FC236}">
              <a16:creationId xmlns:a16="http://schemas.microsoft.com/office/drawing/2014/main" id="{22EE2050-3B9C-449E-90C8-6F7E5843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69" name="Picture 32">
          <a:extLst>
            <a:ext uri="{FF2B5EF4-FFF2-40B4-BE49-F238E27FC236}">
              <a16:creationId xmlns:a16="http://schemas.microsoft.com/office/drawing/2014/main" id="{C62BBE88-BA8D-4F84-BA19-FC43AF8F9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0" name="Picture 32">
          <a:extLst>
            <a:ext uri="{FF2B5EF4-FFF2-40B4-BE49-F238E27FC236}">
              <a16:creationId xmlns:a16="http://schemas.microsoft.com/office/drawing/2014/main" id="{4BA4679D-C0BF-4515-A844-1098F5A65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238505</xdr:colOff>
      <xdr:row>0</xdr:row>
      <xdr:rowOff>1143</xdr:rowOff>
    </xdr:to>
    <xdr:pic>
      <xdr:nvPicPr>
        <xdr:cNvPr id="171" name="Picture 32">
          <a:extLst>
            <a:ext uri="{FF2B5EF4-FFF2-40B4-BE49-F238E27FC236}">
              <a16:creationId xmlns:a16="http://schemas.microsoft.com/office/drawing/2014/main" id="{88796018-1B5D-4B1D-B920-4DB3EF9C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1191010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2" name="Picture 32">
          <a:extLst>
            <a:ext uri="{FF2B5EF4-FFF2-40B4-BE49-F238E27FC236}">
              <a16:creationId xmlns:a16="http://schemas.microsoft.com/office/drawing/2014/main" id="{C965DD7F-DC8C-448D-B8C4-4DD8968D0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3" name="Picture 32">
          <a:extLst>
            <a:ext uri="{FF2B5EF4-FFF2-40B4-BE49-F238E27FC236}">
              <a16:creationId xmlns:a16="http://schemas.microsoft.com/office/drawing/2014/main" id="{68509A03-8C49-499E-8806-138B2A3B2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4" name="Picture 32">
          <a:extLst>
            <a:ext uri="{FF2B5EF4-FFF2-40B4-BE49-F238E27FC236}">
              <a16:creationId xmlns:a16="http://schemas.microsoft.com/office/drawing/2014/main" id="{5A9B0E77-F34D-4CF8-BD02-F0FC06145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75" name="Picture 32">
          <a:extLst>
            <a:ext uri="{FF2B5EF4-FFF2-40B4-BE49-F238E27FC236}">
              <a16:creationId xmlns:a16="http://schemas.microsoft.com/office/drawing/2014/main" id="{A2814A05-2B09-44AA-AB2A-98A387530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6" name="Picture 32">
          <a:extLst>
            <a:ext uri="{FF2B5EF4-FFF2-40B4-BE49-F238E27FC236}">
              <a16:creationId xmlns:a16="http://schemas.microsoft.com/office/drawing/2014/main" id="{4D0DECB3-690F-451E-9C80-F65947FC8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7" name="Picture 32">
          <a:extLst>
            <a:ext uri="{FF2B5EF4-FFF2-40B4-BE49-F238E27FC236}">
              <a16:creationId xmlns:a16="http://schemas.microsoft.com/office/drawing/2014/main" id="{7B4E3293-E232-4371-8EAC-A0D884E90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8" name="Picture 32">
          <a:extLst>
            <a:ext uri="{FF2B5EF4-FFF2-40B4-BE49-F238E27FC236}">
              <a16:creationId xmlns:a16="http://schemas.microsoft.com/office/drawing/2014/main" id="{3AFE5942-C6C6-49BA-A86E-CD6D8989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79" name="Picture 32">
          <a:extLst>
            <a:ext uri="{FF2B5EF4-FFF2-40B4-BE49-F238E27FC236}">
              <a16:creationId xmlns:a16="http://schemas.microsoft.com/office/drawing/2014/main" id="{3233B9E2-89ED-4A86-A2BB-7E169B8B9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80" name="Picture 32">
          <a:extLst>
            <a:ext uri="{FF2B5EF4-FFF2-40B4-BE49-F238E27FC236}">
              <a16:creationId xmlns:a16="http://schemas.microsoft.com/office/drawing/2014/main" id="{4CB04DFD-147A-446A-9107-694C3116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81" name="Picture 32">
          <a:extLst>
            <a:ext uri="{FF2B5EF4-FFF2-40B4-BE49-F238E27FC236}">
              <a16:creationId xmlns:a16="http://schemas.microsoft.com/office/drawing/2014/main" id="{4B7E8EDE-0795-4787-A6B6-F577CCABC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82" name="Picture 32">
          <a:extLst>
            <a:ext uri="{FF2B5EF4-FFF2-40B4-BE49-F238E27FC236}">
              <a16:creationId xmlns:a16="http://schemas.microsoft.com/office/drawing/2014/main" id="{AF1B3E2A-F1D3-4C5B-A162-B66C2696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83" name="Picture 32">
          <a:extLst>
            <a:ext uri="{FF2B5EF4-FFF2-40B4-BE49-F238E27FC236}">
              <a16:creationId xmlns:a16="http://schemas.microsoft.com/office/drawing/2014/main" id="{4791AB5A-E2FC-4D49-9F0F-C00CE7449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4" name="Picture 32">
          <a:extLst>
            <a:ext uri="{FF2B5EF4-FFF2-40B4-BE49-F238E27FC236}">
              <a16:creationId xmlns:a16="http://schemas.microsoft.com/office/drawing/2014/main" id="{867797F9-054D-4CA5-9BDD-547A47851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5" name="Picture 32">
          <a:extLst>
            <a:ext uri="{FF2B5EF4-FFF2-40B4-BE49-F238E27FC236}">
              <a16:creationId xmlns:a16="http://schemas.microsoft.com/office/drawing/2014/main" id="{D9716B9E-93E7-4993-BE58-EF2FAB159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6" name="Picture 32">
          <a:extLst>
            <a:ext uri="{FF2B5EF4-FFF2-40B4-BE49-F238E27FC236}">
              <a16:creationId xmlns:a16="http://schemas.microsoft.com/office/drawing/2014/main" id="{6AB3C47C-4006-4605-9F7E-D7586328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7" name="Picture 32">
          <a:extLst>
            <a:ext uri="{FF2B5EF4-FFF2-40B4-BE49-F238E27FC236}">
              <a16:creationId xmlns:a16="http://schemas.microsoft.com/office/drawing/2014/main" id="{6EB84AEA-B40E-4E2A-A18B-58DC104B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5</xdr:col>
      <xdr:colOff>857630</xdr:colOff>
      <xdr:row>0</xdr:row>
      <xdr:rowOff>1143</xdr:rowOff>
    </xdr:to>
    <xdr:pic>
      <xdr:nvPicPr>
        <xdr:cNvPr id="188" name="Picture 32">
          <a:extLst>
            <a:ext uri="{FF2B5EF4-FFF2-40B4-BE49-F238E27FC236}">
              <a16:creationId xmlns:a16="http://schemas.microsoft.com/office/drawing/2014/main" id="{F0CBBD40-DB9B-4881-A044-556689EBD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85763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89" name="Picture 32">
          <a:extLst>
            <a:ext uri="{FF2B5EF4-FFF2-40B4-BE49-F238E27FC236}">
              <a16:creationId xmlns:a16="http://schemas.microsoft.com/office/drawing/2014/main" id="{BD70B6F0-C080-4964-B991-06A7EB338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90" name="Picture 32">
          <a:extLst>
            <a:ext uri="{FF2B5EF4-FFF2-40B4-BE49-F238E27FC236}">
              <a16:creationId xmlns:a16="http://schemas.microsoft.com/office/drawing/2014/main" id="{204A40C5-BCDF-466E-A155-4682CE174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91" name="Picture 32">
          <a:extLst>
            <a:ext uri="{FF2B5EF4-FFF2-40B4-BE49-F238E27FC236}">
              <a16:creationId xmlns:a16="http://schemas.microsoft.com/office/drawing/2014/main" id="{560CBCB6-AEBF-4B4E-AEE4-B0522704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192" name="Picture 32">
          <a:extLst>
            <a:ext uri="{FF2B5EF4-FFF2-40B4-BE49-F238E27FC236}">
              <a16:creationId xmlns:a16="http://schemas.microsoft.com/office/drawing/2014/main" id="{DB852866-593F-4159-9A72-CC4C170F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3" name="Picture 32">
          <a:extLst>
            <a:ext uri="{FF2B5EF4-FFF2-40B4-BE49-F238E27FC236}">
              <a16:creationId xmlns:a16="http://schemas.microsoft.com/office/drawing/2014/main" id="{638D8A2F-DBEA-4EEA-BA66-F3EDBF17E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4" name="Picture 32">
          <a:extLst>
            <a:ext uri="{FF2B5EF4-FFF2-40B4-BE49-F238E27FC236}">
              <a16:creationId xmlns:a16="http://schemas.microsoft.com/office/drawing/2014/main" id="{C475D3C9-18F8-4530-85BF-547CE5CE5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5" name="Picture 32">
          <a:extLst>
            <a:ext uri="{FF2B5EF4-FFF2-40B4-BE49-F238E27FC236}">
              <a16:creationId xmlns:a16="http://schemas.microsoft.com/office/drawing/2014/main" id="{1287D594-9F05-460D-9DBC-E0DA61130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196" name="Picture 32">
          <a:extLst>
            <a:ext uri="{FF2B5EF4-FFF2-40B4-BE49-F238E27FC236}">
              <a16:creationId xmlns:a16="http://schemas.microsoft.com/office/drawing/2014/main" id="{5620D9EA-23BB-4163-92EE-1ADA086E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97" name="Picture 32">
          <a:extLst>
            <a:ext uri="{FF2B5EF4-FFF2-40B4-BE49-F238E27FC236}">
              <a16:creationId xmlns:a16="http://schemas.microsoft.com/office/drawing/2014/main" id="{5EC612D2-B7ED-4B3F-9656-886D29142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98" name="Picture 32">
          <a:extLst>
            <a:ext uri="{FF2B5EF4-FFF2-40B4-BE49-F238E27FC236}">
              <a16:creationId xmlns:a16="http://schemas.microsoft.com/office/drawing/2014/main" id="{D93EB80A-32FC-4249-B161-DC1ABE51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199" name="Picture 32">
          <a:extLst>
            <a:ext uri="{FF2B5EF4-FFF2-40B4-BE49-F238E27FC236}">
              <a16:creationId xmlns:a16="http://schemas.microsoft.com/office/drawing/2014/main" id="{6E07A5FD-D638-43FA-914E-9EFCF0567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0</xdr:row>
      <xdr:rowOff>0</xdr:rowOff>
    </xdr:from>
    <xdr:to>
      <xdr:col>3</xdr:col>
      <xdr:colOff>3400417</xdr:colOff>
      <xdr:row>0</xdr:row>
      <xdr:rowOff>2667</xdr:rowOff>
    </xdr:to>
    <xdr:pic>
      <xdr:nvPicPr>
        <xdr:cNvPr id="200" name="Picture 32">
          <a:extLst>
            <a:ext uri="{FF2B5EF4-FFF2-40B4-BE49-F238E27FC236}">
              <a16:creationId xmlns:a16="http://schemas.microsoft.com/office/drawing/2014/main" id="{91DC1D4E-91A9-4260-82D2-FC3E4A3C8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1" name="Picture 32">
          <a:extLst>
            <a:ext uri="{FF2B5EF4-FFF2-40B4-BE49-F238E27FC236}">
              <a16:creationId xmlns:a16="http://schemas.microsoft.com/office/drawing/2014/main" id="{6E900127-78C7-4BB6-B923-2AB83508C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2" name="Picture 32">
          <a:extLst>
            <a:ext uri="{FF2B5EF4-FFF2-40B4-BE49-F238E27FC236}">
              <a16:creationId xmlns:a16="http://schemas.microsoft.com/office/drawing/2014/main" id="{8AD7FDC2-ECF6-4F2A-A857-EEAB06A39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3" name="Picture 32">
          <a:extLst>
            <a:ext uri="{FF2B5EF4-FFF2-40B4-BE49-F238E27FC236}">
              <a16:creationId xmlns:a16="http://schemas.microsoft.com/office/drawing/2014/main" id="{8BBF3436-98C6-460E-A378-7C92ECB40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4" name="Picture 32">
          <a:extLst>
            <a:ext uri="{FF2B5EF4-FFF2-40B4-BE49-F238E27FC236}">
              <a16:creationId xmlns:a16="http://schemas.microsoft.com/office/drawing/2014/main" id="{2040E559-019C-4C76-8A73-EAE08C04C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0</xdr:row>
      <xdr:rowOff>0</xdr:rowOff>
    </xdr:from>
    <xdr:to>
      <xdr:col>6</xdr:col>
      <xdr:colOff>504443</xdr:colOff>
      <xdr:row>0</xdr:row>
      <xdr:rowOff>1143</xdr:rowOff>
    </xdr:to>
    <xdr:pic>
      <xdr:nvPicPr>
        <xdr:cNvPr id="205" name="Picture 32">
          <a:extLst>
            <a:ext uri="{FF2B5EF4-FFF2-40B4-BE49-F238E27FC236}">
              <a16:creationId xmlns:a16="http://schemas.microsoft.com/office/drawing/2014/main" id="{29882F2D-375A-438D-9426-09AB4540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0"/>
          <a:ext cx="1456948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6" name="Picture 32">
          <a:extLst>
            <a:ext uri="{FF2B5EF4-FFF2-40B4-BE49-F238E27FC236}">
              <a16:creationId xmlns:a16="http://schemas.microsoft.com/office/drawing/2014/main" id="{36C5BCB4-9605-4667-8169-BC02E673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7" name="Picture 32">
          <a:extLst>
            <a:ext uri="{FF2B5EF4-FFF2-40B4-BE49-F238E27FC236}">
              <a16:creationId xmlns:a16="http://schemas.microsoft.com/office/drawing/2014/main" id="{FBE950B3-4D6B-4E6B-8793-5E4FBAE2B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8" name="Picture 32">
          <a:extLst>
            <a:ext uri="{FF2B5EF4-FFF2-40B4-BE49-F238E27FC236}">
              <a16:creationId xmlns:a16="http://schemas.microsoft.com/office/drawing/2014/main" id="{AF6369D2-91D8-4CF2-A473-340B62D7B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0</xdr:row>
      <xdr:rowOff>0</xdr:rowOff>
    </xdr:from>
    <xdr:to>
      <xdr:col>3</xdr:col>
      <xdr:colOff>200017</xdr:colOff>
      <xdr:row>0</xdr:row>
      <xdr:rowOff>2667</xdr:rowOff>
    </xdr:to>
    <xdr:pic>
      <xdr:nvPicPr>
        <xdr:cNvPr id="209" name="Picture 32">
          <a:extLst>
            <a:ext uri="{FF2B5EF4-FFF2-40B4-BE49-F238E27FC236}">
              <a16:creationId xmlns:a16="http://schemas.microsoft.com/office/drawing/2014/main" id="{BD8552A1-3738-4C50-8935-1D8E6E278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0" name="Picture 32">
          <a:extLst>
            <a:ext uri="{FF2B5EF4-FFF2-40B4-BE49-F238E27FC236}">
              <a16:creationId xmlns:a16="http://schemas.microsoft.com/office/drawing/2014/main" id="{C89CDC40-9CD9-4861-A238-450DBA46C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1" name="Picture 32">
          <a:extLst>
            <a:ext uri="{FF2B5EF4-FFF2-40B4-BE49-F238E27FC236}">
              <a16:creationId xmlns:a16="http://schemas.microsoft.com/office/drawing/2014/main" id="{BC212DBF-C6E6-41A2-8E4C-9742BEB0A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2" name="Picture 32">
          <a:extLst>
            <a:ext uri="{FF2B5EF4-FFF2-40B4-BE49-F238E27FC236}">
              <a16:creationId xmlns:a16="http://schemas.microsoft.com/office/drawing/2014/main" id="{9601EB92-8240-48E4-A2F9-5EE90B74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0</xdr:row>
      <xdr:rowOff>0</xdr:rowOff>
    </xdr:from>
    <xdr:to>
      <xdr:col>2</xdr:col>
      <xdr:colOff>200017</xdr:colOff>
      <xdr:row>0</xdr:row>
      <xdr:rowOff>2667</xdr:rowOff>
    </xdr:to>
    <xdr:pic>
      <xdr:nvPicPr>
        <xdr:cNvPr id="213" name="Picture 32">
          <a:extLst>
            <a:ext uri="{FF2B5EF4-FFF2-40B4-BE49-F238E27FC236}">
              <a16:creationId xmlns:a16="http://schemas.microsoft.com/office/drawing/2014/main" id="{5438FE71-E64B-4A15-B6CA-D2CB4E34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4" name="Picture 32">
          <a:extLst>
            <a:ext uri="{FF2B5EF4-FFF2-40B4-BE49-F238E27FC236}">
              <a16:creationId xmlns:a16="http://schemas.microsoft.com/office/drawing/2014/main" id="{094AD8EA-9EE0-452D-A8B3-8C7951A2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5" name="Picture 32">
          <a:extLst>
            <a:ext uri="{FF2B5EF4-FFF2-40B4-BE49-F238E27FC236}">
              <a16:creationId xmlns:a16="http://schemas.microsoft.com/office/drawing/2014/main" id="{C66483AF-7941-4FE4-BB08-35ED8FDBE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6" name="Picture 32">
          <a:extLst>
            <a:ext uri="{FF2B5EF4-FFF2-40B4-BE49-F238E27FC236}">
              <a16:creationId xmlns:a16="http://schemas.microsoft.com/office/drawing/2014/main" id="{50684B4D-806C-4D35-A2F5-C341221DC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17" name="Picture 32">
          <a:extLst>
            <a:ext uri="{FF2B5EF4-FFF2-40B4-BE49-F238E27FC236}">
              <a16:creationId xmlns:a16="http://schemas.microsoft.com/office/drawing/2014/main" id="{0A78C3F2-BC57-4C7D-B29B-C03561570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1571621</xdr:colOff>
      <xdr:row>2</xdr:row>
      <xdr:rowOff>19050</xdr:rowOff>
    </xdr:from>
    <xdr:to>
      <xdr:col>3</xdr:col>
      <xdr:colOff>1771642</xdr:colOff>
      <xdr:row>2</xdr:row>
      <xdr:rowOff>21717</xdr:rowOff>
    </xdr:to>
    <xdr:pic>
      <xdr:nvPicPr>
        <xdr:cNvPr id="218" name="Picture 32">
          <a:extLst>
            <a:ext uri="{FF2B5EF4-FFF2-40B4-BE49-F238E27FC236}">
              <a16:creationId xmlns:a16="http://schemas.microsoft.com/office/drawing/2014/main" id="{30BFF645-8E76-49EA-B907-6078547B3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3038471" y="40005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1647821</xdr:colOff>
      <xdr:row>4</xdr:row>
      <xdr:rowOff>19050</xdr:rowOff>
    </xdr:from>
    <xdr:to>
      <xdr:col>3</xdr:col>
      <xdr:colOff>1847842</xdr:colOff>
      <xdr:row>4</xdr:row>
      <xdr:rowOff>21717</xdr:rowOff>
    </xdr:to>
    <xdr:pic>
      <xdr:nvPicPr>
        <xdr:cNvPr id="219" name="Picture 32">
          <a:extLst>
            <a:ext uri="{FF2B5EF4-FFF2-40B4-BE49-F238E27FC236}">
              <a16:creationId xmlns:a16="http://schemas.microsoft.com/office/drawing/2014/main" id="{AF4EFF26-CFAA-4049-8D27-E68850DB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3114671" y="78105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238121</xdr:colOff>
      <xdr:row>2</xdr:row>
      <xdr:rowOff>66675</xdr:rowOff>
    </xdr:from>
    <xdr:to>
      <xdr:col>3</xdr:col>
      <xdr:colOff>438142</xdr:colOff>
      <xdr:row>2</xdr:row>
      <xdr:rowOff>69342</xdr:rowOff>
    </xdr:to>
    <xdr:pic>
      <xdr:nvPicPr>
        <xdr:cNvPr id="220" name="Picture 32">
          <a:extLst>
            <a:ext uri="{FF2B5EF4-FFF2-40B4-BE49-F238E27FC236}">
              <a16:creationId xmlns:a16="http://schemas.microsoft.com/office/drawing/2014/main" id="{1BD18418-7F89-4E1E-8D4B-0C043F491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704971" y="447675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904871</xdr:colOff>
      <xdr:row>4</xdr:row>
      <xdr:rowOff>66675</xdr:rowOff>
    </xdr:from>
    <xdr:to>
      <xdr:col>3</xdr:col>
      <xdr:colOff>1104892</xdr:colOff>
      <xdr:row>4</xdr:row>
      <xdr:rowOff>69342</xdr:rowOff>
    </xdr:to>
    <xdr:pic>
      <xdr:nvPicPr>
        <xdr:cNvPr id="221" name="Picture 32">
          <a:extLst>
            <a:ext uri="{FF2B5EF4-FFF2-40B4-BE49-F238E27FC236}">
              <a16:creationId xmlns:a16="http://schemas.microsoft.com/office/drawing/2014/main" id="{0B4D14F1-7341-4533-9FD9-83B2E989F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2371721" y="828675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22" name="Picture 32">
          <a:extLst>
            <a:ext uri="{FF2B5EF4-FFF2-40B4-BE49-F238E27FC236}">
              <a16:creationId xmlns:a16="http://schemas.microsoft.com/office/drawing/2014/main" id="{6650D61A-A444-4D56-BE1F-08ECA0839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23" name="Picture 32">
          <a:extLst>
            <a:ext uri="{FF2B5EF4-FFF2-40B4-BE49-F238E27FC236}">
              <a16:creationId xmlns:a16="http://schemas.microsoft.com/office/drawing/2014/main" id="{9932C080-CCCF-4DD2-8E96-20D3546E7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24" name="Picture 32">
          <a:extLst>
            <a:ext uri="{FF2B5EF4-FFF2-40B4-BE49-F238E27FC236}">
              <a16:creationId xmlns:a16="http://schemas.microsoft.com/office/drawing/2014/main" id="{BA62C812-8F40-45F6-A4D4-358A54559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25" name="Picture 32">
          <a:extLst>
            <a:ext uri="{FF2B5EF4-FFF2-40B4-BE49-F238E27FC236}">
              <a16:creationId xmlns:a16="http://schemas.microsoft.com/office/drawing/2014/main" id="{851A8B62-216C-4F57-9A66-3A03012E6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6" name="Picture 32">
          <a:extLst>
            <a:ext uri="{FF2B5EF4-FFF2-40B4-BE49-F238E27FC236}">
              <a16:creationId xmlns:a16="http://schemas.microsoft.com/office/drawing/2014/main" id="{F96E0FEC-C0BB-4A4C-9662-4DCE7E6C3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7" name="Picture 32">
          <a:extLst>
            <a:ext uri="{FF2B5EF4-FFF2-40B4-BE49-F238E27FC236}">
              <a16:creationId xmlns:a16="http://schemas.microsoft.com/office/drawing/2014/main" id="{6C449DEC-071F-4FE0-A0AC-C2B7776C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8" name="Picture 32">
          <a:extLst>
            <a:ext uri="{FF2B5EF4-FFF2-40B4-BE49-F238E27FC236}">
              <a16:creationId xmlns:a16="http://schemas.microsoft.com/office/drawing/2014/main" id="{B4205007-8663-401F-A095-82BDF92F1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29" name="Picture 32">
          <a:extLst>
            <a:ext uri="{FF2B5EF4-FFF2-40B4-BE49-F238E27FC236}">
              <a16:creationId xmlns:a16="http://schemas.microsoft.com/office/drawing/2014/main" id="{487FD989-ACDB-4819-87F0-8436FB2C0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6</xdr:col>
      <xdr:colOff>228980</xdr:colOff>
      <xdr:row>1</xdr:row>
      <xdr:rowOff>1143</xdr:rowOff>
    </xdr:to>
    <xdr:pic>
      <xdr:nvPicPr>
        <xdr:cNvPr id="230" name="Picture 32">
          <a:extLst>
            <a:ext uri="{FF2B5EF4-FFF2-40B4-BE49-F238E27FC236}">
              <a16:creationId xmlns:a16="http://schemas.microsoft.com/office/drawing/2014/main" id="{4D505010-DC9F-4424-B447-DAE56978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190500"/>
          <a:ext cx="118148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1" name="Picture 32">
          <a:extLst>
            <a:ext uri="{FF2B5EF4-FFF2-40B4-BE49-F238E27FC236}">
              <a16:creationId xmlns:a16="http://schemas.microsoft.com/office/drawing/2014/main" id="{3C706395-67BF-4A24-BFAF-BDA4799AD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2" name="Picture 32">
          <a:extLst>
            <a:ext uri="{FF2B5EF4-FFF2-40B4-BE49-F238E27FC236}">
              <a16:creationId xmlns:a16="http://schemas.microsoft.com/office/drawing/2014/main" id="{82CA933C-753B-4E69-B4EC-F35546AD9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3" name="Picture 32">
          <a:extLst>
            <a:ext uri="{FF2B5EF4-FFF2-40B4-BE49-F238E27FC236}">
              <a16:creationId xmlns:a16="http://schemas.microsoft.com/office/drawing/2014/main" id="{1FC899A6-015A-4773-ACFD-1D824F48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34" name="Picture 32">
          <a:extLst>
            <a:ext uri="{FF2B5EF4-FFF2-40B4-BE49-F238E27FC236}">
              <a16:creationId xmlns:a16="http://schemas.microsoft.com/office/drawing/2014/main" id="{2CE2F652-DCC3-4D1C-904A-B0BEBAB5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5" name="Picture 32">
          <a:extLst>
            <a:ext uri="{FF2B5EF4-FFF2-40B4-BE49-F238E27FC236}">
              <a16:creationId xmlns:a16="http://schemas.microsoft.com/office/drawing/2014/main" id="{701C7ADC-3386-4620-ACB3-1127678C3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6" name="Picture 32">
          <a:extLst>
            <a:ext uri="{FF2B5EF4-FFF2-40B4-BE49-F238E27FC236}">
              <a16:creationId xmlns:a16="http://schemas.microsoft.com/office/drawing/2014/main" id="{5D8E3FFC-FD3B-46D0-B789-9751163C7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7" name="Picture 32">
          <a:extLst>
            <a:ext uri="{FF2B5EF4-FFF2-40B4-BE49-F238E27FC236}">
              <a16:creationId xmlns:a16="http://schemas.microsoft.com/office/drawing/2014/main" id="{865CC51F-6396-4F81-9052-C1B010F60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38" name="Picture 32">
          <a:extLst>
            <a:ext uri="{FF2B5EF4-FFF2-40B4-BE49-F238E27FC236}">
              <a16:creationId xmlns:a16="http://schemas.microsoft.com/office/drawing/2014/main" id="{127D7406-E398-414E-8EF0-87735F003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39" name="Picture 32">
          <a:extLst>
            <a:ext uri="{FF2B5EF4-FFF2-40B4-BE49-F238E27FC236}">
              <a16:creationId xmlns:a16="http://schemas.microsoft.com/office/drawing/2014/main" id="{10B2CD55-D6D1-48F6-A249-232E9B7E9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40" name="Picture 32">
          <a:extLst>
            <a:ext uri="{FF2B5EF4-FFF2-40B4-BE49-F238E27FC236}">
              <a16:creationId xmlns:a16="http://schemas.microsoft.com/office/drawing/2014/main" id="{D6C8117D-9DF0-4B14-BACB-94C08DD46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41" name="Picture 32">
          <a:extLst>
            <a:ext uri="{FF2B5EF4-FFF2-40B4-BE49-F238E27FC236}">
              <a16:creationId xmlns:a16="http://schemas.microsoft.com/office/drawing/2014/main" id="{B1E14CC4-F83E-4832-993D-F3267DC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42" name="Picture 32">
          <a:extLst>
            <a:ext uri="{FF2B5EF4-FFF2-40B4-BE49-F238E27FC236}">
              <a16:creationId xmlns:a16="http://schemas.microsoft.com/office/drawing/2014/main" id="{380C909E-CA53-47DB-ACC5-02F79621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3" name="Picture 32">
          <a:extLst>
            <a:ext uri="{FF2B5EF4-FFF2-40B4-BE49-F238E27FC236}">
              <a16:creationId xmlns:a16="http://schemas.microsoft.com/office/drawing/2014/main" id="{422B4782-2D1E-4242-8D05-FF1768F3F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4" name="Picture 32">
          <a:extLst>
            <a:ext uri="{FF2B5EF4-FFF2-40B4-BE49-F238E27FC236}">
              <a16:creationId xmlns:a16="http://schemas.microsoft.com/office/drawing/2014/main" id="{59079B54-79AF-4184-AFD4-F1C99DB35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5" name="Picture 32">
          <a:extLst>
            <a:ext uri="{FF2B5EF4-FFF2-40B4-BE49-F238E27FC236}">
              <a16:creationId xmlns:a16="http://schemas.microsoft.com/office/drawing/2014/main" id="{4A994537-4066-4DF6-966C-6138002D8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6" name="Picture 32">
          <a:extLst>
            <a:ext uri="{FF2B5EF4-FFF2-40B4-BE49-F238E27FC236}">
              <a16:creationId xmlns:a16="http://schemas.microsoft.com/office/drawing/2014/main" id="{BF065807-1855-4F15-AA0D-19CA2362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6</xdr:col>
      <xdr:colOff>238505</xdr:colOff>
      <xdr:row>1</xdr:row>
      <xdr:rowOff>1143</xdr:rowOff>
    </xdr:to>
    <xdr:pic>
      <xdr:nvPicPr>
        <xdr:cNvPr id="247" name="Picture 32">
          <a:extLst>
            <a:ext uri="{FF2B5EF4-FFF2-40B4-BE49-F238E27FC236}">
              <a16:creationId xmlns:a16="http://schemas.microsoft.com/office/drawing/2014/main" id="{7C3A9195-8081-41A7-A766-7FEF41EB1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190500"/>
          <a:ext cx="1191010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8" name="Picture 32">
          <a:extLst>
            <a:ext uri="{FF2B5EF4-FFF2-40B4-BE49-F238E27FC236}">
              <a16:creationId xmlns:a16="http://schemas.microsoft.com/office/drawing/2014/main" id="{AB38A5B6-87E7-4860-827B-65F95646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49" name="Picture 32">
          <a:extLst>
            <a:ext uri="{FF2B5EF4-FFF2-40B4-BE49-F238E27FC236}">
              <a16:creationId xmlns:a16="http://schemas.microsoft.com/office/drawing/2014/main" id="{8EEF730C-AFB9-44EC-8767-89E71336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50" name="Picture 32">
          <a:extLst>
            <a:ext uri="{FF2B5EF4-FFF2-40B4-BE49-F238E27FC236}">
              <a16:creationId xmlns:a16="http://schemas.microsoft.com/office/drawing/2014/main" id="{52A3A41B-9917-4F21-9EF0-A7DB44092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51" name="Picture 32">
          <a:extLst>
            <a:ext uri="{FF2B5EF4-FFF2-40B4-BE49-F238E27FC236}">
              <a16:creationId xmlns:a16="http://schemas.microsoft.com/office/drawing/2014/main" id="{F865CAD7-DFBC-4F75-90FD-AD98099B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2" name="Picture 32">
          <a:extLst>
            <a:ext uri="{FF2B5EF4-FFF2-40B4-BE49-F238E27FC236}">
              <a16:creationId xmlns:a16="http://schemas.microsoft.com/office/drawing/2014/main" id="{F388BE8E-9750-4FE8-88F2-CC2DBF84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3" name="Picture 32">
          <a:extLst>
            <a:ext uri="{FF2B5EF4-FFF2-40B4-BE49-F238E27FC236}">
              <a16:creationId xmlns:a16="http://schemas.microsoft.com/office/drawing/2014/main" id="{8EB247E2-CA7A-4022-B119-215C759EC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4" name="Picture 32">
          <a:extLst>
            <a:ext uri="{FF2B5EF4-FFF2-40B4-BE49-F238E27FC236}">
              <a16:creationId xmlns:a16="http://schemas.microsoft.com/office/drawing/2014/main" id="{2EC1AA11-1CC5-4BF1-9904-280B6424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55" name="Picture 32">
          <a:extLst>
            <a:ext uri="{FF2B5EF4-FFF2-40B4-BE49-F238E27FC236}">
              <a16:creationId xmlns:a16="http://schemas.microsoft.com/office/drawing/2014/main" id="{E4E62786-1F8A-43E4-B671-058334EF6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56" name="Picture 32">
          <a:extLst>
            <a:ext uri="{FF2B5EF4-FFF2-40B4-BE49-F238E27FC236}">
              <a16:creationId xmlns:a16="http://schemas.microsoft.com/office/drawing/2014/main" id="{9A392E6A-32B2-46C4-9F88-8E06F684E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57" name="Picture 32">
          <a:extLst>
            <a:ext uri="{FF2B5EF4-FFF2-40B4-BE49-F238E27FC236}">
              <a16:creationId xmlns:a16="http://schemas.microsoft.com/office/drawing/2014/main" id="{ACACB697-D922-4401-9CDC-D1F99BCFF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58" name="Picture 32">
          <a:extLst>
            <a:ext uri="{FF2B5EF4-FFF2-40B4-BE49-F238E27FC236}">
              <a16:creationId xmlns:a16="http://schemas.microsoft.com/office/drawing/2014/main" id="{D63D21D2-E7B7-4522-9913-23127BF92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3200396</xdr:colOff>
      <xdr:row>1</xdr:row>
      <xdr:rowOff>0</xdr:rowOff>
    </xdr:from>
    <xdr:to>
      <xdr:col>3</xdr:col>
      <xdr:colOff>3400417</xdr:colOff>
      <xdr:row>1</xdr:row>
      <xdr:rowOff>2667</xdr:rowOff>
    </xdr:to>
    <xdr:pic>
      <xdr:nvPicPr>
        <xdr:cNvPr id="259" name="Picture 32">
          <a:extLst>
            <a:ext uri="{FF2B5EF4-FFF2-40B4-BE49-F238E27FC236}">
              <a16:creationId xmlns:a16="http://schemas.microsoft.com/office/drawing/2014/main" id="{C09842AE-EDD9-475D-AB74-DA0E1461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46672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0" name="Picture 32">
          <a:extLst>
            <a:ext uri="{FF2B5EF4-FFF2-40B4-BE49-F238E27FC236}">
              <a16:creationId xmlns:a16="http://schemas.microsoft.com/office/drawing/2014/main" id="{3EB13864-D44A-419E-8B2A-C0851B364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1" name="Picture 32">
          <a:extLst>
            <a:ext uri="{FF2B5EF4-FFF2-40B4-BE49-F238E27FC236}">
              <a16:creationId xmlns:a16="http://schemas.microsoft.com/office/drawing/2014/main" id="{3F9A45D9-D80C-4481-9A1B-6A4EA21A9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2" name="Picture 32">
          <a:extLst>
            <a:ext uri="{FF2B5EF4-FFF2-40B4-BE49-F238E27FC236}">
              <a16:creationId xmlns:a16="http://schemas.microsoft.com/office/drawing/2014/main" id="{4D8CBA35-C5B2-4F4E-AAB7-D08F3D75E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3" name="Picture 32">
          <a:extLst>
            <a:ext uri="{FF2B5EF4-FFF2-40B4-BE49-F238E27FC236}">
              <a16:creationId xmlns:a16="http://schemas.microsoft.com/office/drawing/2014/main" id="{1C80A7F0-CC47-490A-B79C-BC277B34A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1238245</xdr:colOff>
      <xdr:row>1</xdr:row>
      <xdr:rowOff>0</xdr:rowOff>
    </xdr:from>
    <xdr:to>
      <xdr:col>5</xdr:col>
      <xdr:colOff>857630</xdr:colOff>
      <xdr:row>1</xdr:row>
      <xdr:rowOff>1143</xdr:rowOff>
    </xdr:to>
    <xdr:pic>
      <xdr:nvPicPr>
        <xdr:cNvPr id="264" name="Picture 32">
          <a:extLst>
            <a:ext uri="{FF2B5EF4-FFF2-40B4-BE49-F238E27FC236}">
              <a16:creationId xmlns:a16="http://schemas.microsoft.com/office/drawing/2014/main" id="{C92F5110-CDCD-44D0-9679-7918B90AF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H="1">
          <a:off x="6181720" y="190500"/>
          <a:ext cx="857635" cy="114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5" name="Picture 32">
          <a:extLst>
            <a:ext uri="{FF2B5EF4-FFF2-40B4-BE49-F238E27FC236}">
              <a16:creationId xmlns:a16="http://schemas.microsoft.com/office/drawing/2014/main" id="{05B49742-3F61-42CC-B88B-4D66EAB70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6" name="Picture 32">
          <a:extLst>
            <a:ext uri="{FF2B5EF4-FFF2-40B4-BE49-F238E27FC236}">
              <a16:creationId xmlns:a16="http://schemas.microsoft.com/office/drawing/2014/main" id="{C6C8127A-C62C-4F13-9663-A3BD9D3D3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7" name="Picture 32">
          <a:extLst>
            <a:ext uri="{FF2B5EF4-FFF2-40B4-BE49-F238E27FC236}">
              <a16:creationId xmlns:a16="http://schemas.microsoft.com/office/drawing/2014/main" id="{9DD4263A-9B11-4ED4-9FF0-24A5291C2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3200396</xdr:colOff>
      <xdr:row>1</xdr:row>
      <xdr:rowOff>0</xdr:rowOff>
    </xdr:from>
    <xdr:to>
      <xdr:col>3</xdr:col>
      <xdr:colOff>200017</xdr:colOff>
      <xdr:row>1</xdr:row>
      <xdr:rowOff>2667</xdr:rowOff>
    </xdr:to>
    <xdr:pic>
      <xdr:nvPicPr>
        <xdr:cNvPr id="268" name="Picture 32">
          <a:extLst>
            <a:ext uri="{FF2B5EF4-FFF2-40B4-BE49-F238E27FC236}">
              <a16:creationId xmlns:a16="http://schemas.microsoft.com/office/drawing/2014/main" id="{1BB0A21E-EDC8-4DCF-AE8C-C2C47F7F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14668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69" name="Picture 32">
          <a:extLst>
            <a:ext uri="{FF2B5EF4-FFF2-40B4-BE49-F238E27FC236}">
              <a16:creationId xmlns:a16="http://schemas.microsoft.com/office/drawing/2014/main" id="{3240B6D9-7542-475A-A2D6-AB0641673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70" name="Picture 32">
          <a:extLst>
            <a:ext uri="{FF2B5EF4-FFF2-40B4-BE49-F238E27FC236}">
              <a16:creationId xmlns:a16="http://schemas.microsoft.com/office/drawing/2014/main" id="{2CAD3E59-F0F1-4539-A661-7741AE6DB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71" name="Picture 32">
          <a:extLst>
            <a:ext uri="{FF2B5EF4-FFF2-40B4-BE49-F238E27FC236}">
              <a16:creationId xmlns:a16="http://schemas.microsoft.com/office/drawing/2014/main" id="{A8FA2F30-6F4F-4EB3-B336-B085A9CE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3200396</xdr:colOff>
      <xdr:row>1</xdr:row>
      <xdr:rowOff>0</xdr:rowOff>
    </xdr:from>
    <xdr:to>
      <xdr:col>2</xdr:col>
      <xdr:colOff>200017</xdr:colOff>
      <xdr:row>1</xdr:row>
      <xdr:rowOff>2667</xdr:rowOff>
    </xdr:to>
    <xdr:pic>
      <xdr:nvPicPr>
        <xdr:cNvPr id="272" name="Picture 32">
          <a:extLst>
            <a:ext uri="{FF2B5EF4-FFF2-40B4-BE49-F238E27FC236}">
              <a16:creationId xmlns:a16="http://schemas.microsoft.com/office/drawing/2014/main" id="{5A87B872-9711-42C8-A59A-74C49CA3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 flipH="1">
          <a:off x="933446" y="190500"/>
          <a:ext cx="200021" cy="2667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1619250</xdr:colOff>
      <xdr:row>0</xdr:row>
      <xdr:rowOff>38100</xdr:rowOff>
    </xdr:from>
    <xdr:to>
      <xdr:col>4</xdr:col>
      <xdr:colOff>638175</xdr:colOff>
      <xdr:row>7</xdr:row>
      <xdr:rowOff>123825</xdr:rowOff>
    </xdr:to>
    <xdr:pic>
      <xdr:nvPicPr>
        <xdr:cNvPr id="273" name="Imagen 272" descr="Un dibujo animado&#10;&#10;Descripción generada automáticamente con confianza baja">
          <a:extLst>
            <a:ext uri="{FF2B5EF4-FFF2-40B4-BE49-F238E27FC236}">
              <a16:creationId xmlns:a16="http://schemas.microsoft.com/office/drawing/2014/main" id="{B0916783-3E55-4ADD-823F-4D895A5FD429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4484" t="-7430" r="-12825" b="-12825"/>
        <a:stretch/>
      </xdr:blipFill>
      <xdr:spPr bwMode="auto">
        <a:xfrm>
          <a:off x="3905250" y="38100"/>
          <a:ext cx="2809875" cy="14668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.delacruz\Desktop\EGRESOS%20E%20INGRESOS%202025.xlsx" TargetMode="External"/><Relationship Id="rId1" Type="http://schemas.openxmlformats.org/officeDocument/2006/relationships/externalLinkPath" Target="/Users/g.delacruz/Desktop/EGRESOS%20E%20INGRES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LECTORA ENERO 2025"/>
      <sheetName val="FIMOVIT ENERO 2025"/>
      <sheetName val="COLECTORA FEBRERO 2025"/>
      <sheetName val="FIMOVIT FEB 2025"/>
      <sheetName val="COLECTORA MARZ.2025"/>
      <sheetName val="FIMOVIT MARZ.2025"/>
      <sheetName val="COLECTORA ABRIL2025"/>
      <sheetName val="FIMOVIT ABRIL2025"/>
      <sheetName val="COLECTORA MAYO2025"/>
      <sheetName val="FIMOVIT MAYO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>
        <row r="47">
          <cell r="G47">
            <v>33765936.869999997</v>
          </cell>
        </row>
      </sheetData>
      <sheetData sheetId="8">
        <row r="13">
          <cell r="F13">
            <v>2922725.5800000047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3425C-54C5-45F9-9161-883DCDA715BA}">
  <dimension ref="A2:F84"/>
  <sheetViews>
    <sheetView tabSelected="1" topLeftCell="A50" workbookViewId="0">
      <selection activeCell="J16" sqref="J16"/>
    </sheetView>
  </sheetViews>
  <sheetFormatPr baseColWidth="10" defaultRowHeight="15"/>
  <cols>
    <col min="2" max="2" width="9.42578125" customWidth="1"/>
    <col min="3" max="3" width="65" customWidth="1"/>
    <col min="4" max="4" width="14" customWidth="1"/>
    <col min="5" max="5" width="14.85546875" customWidth="1"/>
    <col min="6" max="6" width="18.28515625" customWidth="1"/>
  </cols>
  <sheetData>
    <row r="2" spans="1:6">
      <c r="A2" s="1"/>
      <c r="B2" s="2"/>
      <c r="C2" s="2"/>
      <c r="D2" s="3"/>
      <c r="E2" s="4"/>
      <c r="F2" s="5"/>
    </row>
    <row r="3" spans="1:6">
      <c r="A3" s="1"/>
      <c r="B3" s="2"/>
      <c r="C3" s="2"/>
      <c r="D3" s="3"/>
      <c r="E3" s="4"/>
      <c r="F3" s="5"/>
    </row>
    <row r="4" spans="1:6">
      <c r="A4" s="1"/>
      <c r="B4" s="2"/>
      <c r="C4" s="2"/>
      <c r="D4" s="3"/>
      <c r="E4" s="4"/>
      <c r="F4" s="5"/>
    </row>
    <row r="5" spans="1:6">
      <c r="A5" s="1"/>
      <c r="B5" s="2"/>
      <c r="C5" s="2"/>
      <c r="D5" s="3"/>
      <c r="E5" s="4"/>
      <c r="F5" s="5"/>
    </row>
    <row r="6" spans="1:6" ht="18.75">
      <c r="A6" s="97"/>
      <c r="B6" s="97"/>
      <c r="C6" s="97"/>
      <c r="D6" s="97"/>
      <c r="E6" s="97"/>
      <c r="F6" s="97"/>
    </row>
    <row r="7" spans="1:6" ht="18.75">
      <c r="A7" s="97" t="s">
        <v>0</v>
      </c>
      <c r="B7" s="97"/>
      <c r="C7" s="97"/>
      <c r="D7" s="97"/>
      <c r="E7" s="97"/>
      <c r="F7" s="97"/>
    </row>
    <row r="8" spans="1:6" ht="18.75">
      <c r="A8" s="97" t="s">
        <v>1</v>
      </c>
      <c r="B8" s="97"/>
      <c r="C8" s="97"/>
      <c r="D8" s="97"/>
      <c r="E8" s="97"/>
      <c r="F8" s="97"/>
    </row>
    <row r="9" spans="1:6" ht="16.5" thickBot="1">
      <c r="A9" s="6"/>
      <c r="B9" s="7"/>
      <c r="D9" s="8"/>
      <c r="E9" s="9"/>
      <c r="F9" s="10"/>
    </row>
    <row r="10" spans="1:6" ht="17.25" thickBot="1">
      <c r="A10" s="98" t="s">
        <v>2</v>
      </c>
      <c r="B10" s="99"/>
      <c r="C10" s="99"/>
      <c r="D10" s="99"/>
      <c r="E10" s="99"/>
      <c r="F10" s="100"/>
    </row>
    <row r="11" spans="1:6" ht="15.75">
      <c r="A11" s="11"/>
      <c r="B11" s="12"/>
      <c r="C11" s="13"/>
      <c r="D11" s="14"/>
      <c r="E11" s="15"/>
      <c r="F11" s="16" t="s">
        <v>3</v>
      </c>
    </row>
    <row r="12" spans="1:6" ht="15.75">
      <c r="A12" s="17" t="s">
        <v>4</v>
      </c>
      <c r="B12" s="18" t="s">
        <v>5</v>
      </c>
      <c r="C12" s="18" t="s">
        <v>6</v>
      </c>
      <c r="D12" s="19" t="s">
        <v>7</v>
      </c>
      <c r="E12" s="19" t="s">
        <v>8</v>
      </c>
      <c r="F12" s="20" t="s">
        <v>9</v>
      </c>
    </row>
    <row r="13" spans="1:6" ht="15.75">
      <c r="A13" s="21"/>
      <c r="B13" s="22"/>
      <c r="C13" s="23" t="s">
        <v>3</v>
      </c>
      <c r="D13" s="24"/>
      <c r="E13" s="25"/>
      <c r="F13" s="26">
        <f>+'[1]COLECTORA MAYO2025'!$F$13</f>
        <v>2922725.5800000047</v>
      </c>
    </row>
    <row r="14" spans="1:6">
      <c r="A14" s="27">
        <v>45778</v>
      </c>
      <c r="B14" s="28"/>
      <c r="C14" s="29"/>
      <c r="D14" s="30">
        <v>337030</v>
      </c>
      <c r="E14" s="31"/>
      <c r="F14" s="32">
        <f>SUM(F13+D14-E14)</f>
        <v>3259755.5800000047</v>
      </c>
    </row>
    <row r="15" spans="1:6">
      <c r="A15" s="27">
        <v>45778</v>
      </c>
      <c r="B15" s="28" t="s">
        <v>10</v>
      </c>
      <c r="C15" s="33" t="s">
        <v>11</v>
      </c>
      <c r="D15" s="34"/>
      <c r="E15" s="35">
        <v>622026</v>
      </c>
      <c r="F15" s="32">
        <f t="shared" ref="F15:F77" si="0">SUM(F14+D15-E15)</f>
        <v>2637729.5800000047</v>
      </c>
    </row>
    <row r="16" spans="1:6">
      <c r="A16" s="27">
        <v>45778</v>
      </c>
      <c r="B16" s="36" t="s">
        <v>12</v>
      </c>
      <c r="C16" s="33" t="s">
        <v>13</v>
      </c>
      <c r="D16" s="37"/>
      <c r="E16" s="37">
        <v>814200</v>
      </c>
      <c r="F16" s="32">
        <f t="shared" si="0"/>
        <v>1823529.5800000047</v>
      </c>
    </row>
    <row r="17" spans="1:6">
      <c r="A17" s="27">
        <v>45779</v>
      </c>
      <c r="B17" s="38"/>
      <c r="C17" s="39"/>
      <c r="D17" s="30">
        <v>372915</v>
      </c>
      <c r="E17" s="37"/>
      <c r="F17" s="32">
        <f t="shared" si="0"/>
        <v>2196444.5800000047</v>
      </c>
    </row>
    <row r="18" spans="1:6">
      <c r="A18" s="27">
        <v>45780</v>
      </c>
      <c r="B18" s="36"/>
      <c r="C18" s="33"/>
      <c r="D18" s="30">
        <v>176975</v>
      </c>
      <c r="E18" s="37"/>
      <c r="F18" s="32">
        <f t="shared" si="0"/>
        <v>2373419.5800000047</v>
      </c>
    </row>
    <row r="19" spans="1:6">
      <c r="A19" s="27">
        <v>45781</v>
      </c>
      <c r="B19" s="36"/>
      <c r="C19" s="40"/>
      <c r="D19" s="30">
        <v>88070</v>
      </c>
      <c r="E19" s="37"/>
      <c r="F19" s="32">
        <f t="shared" si="0"/>
        <v>2461489.5800000047</v>
      </c>
    </row>
    <row r="20" spans="1:6">
      <c r="A20" s="27">
        <v>45782</v>
      </c>
      <c r="B20" s="36"/>
      <c r="C20" s="33"/>
      <c r="D20" s="30">
        <v>115650</v>
      </c>
      <c r="E20" s="37"/>
      <c r="F20" s="32">
        <f t="shared" si="0"/>
        <v>2577139.5800000047</v>
      </c>
    </row>
    <row r="21" spans="1:6">
      <c r="A21" s="27">
        <v>45783</v>
      </c>
      <c r="B21" s="41"/>
      <c r="C21" s="42"/>
      <c r="D21" s="30">
        <v>389225</v>
      </c>
      <c r="E21" s="37"/>
      <c r="F21" s="32">
        <f t="shared" si="0"/>
        <v>2966364.5800000047</v>
      </c>
    </row>
    <row r="22" spans="1:6">
      <c r="A22" s="27">
        <v>45783</v>
      </c>
      <c r="B22" s="36" t="s">
        <v>14</v>
      </c>
      <c r="C22" s="33" t="s">
        <v>15</v>
      </c>
      <c r="D22" s="34"/>
      <c r="E22" s="37">
        <v>135700</v>
      </c>
      <c r="F22" s="32">
        <f t="shared" si="0"/>
        <v>2830664.5800000047</v>
      </c>
    </row>
    <row r="23" spans="1:6">
      <c r="A23" s="27">
        <v>45784</v>
      </c>
      <c r="B23" s="36"/>
      <c r="C23" s="33"/>
      <c r="D23" s="30">
        <v>357105</v>
      </c>
      <c r="E23" s="37"/>
      <c r="F23" s="32">
        <f t="shared" si="0"/>
        <v>3187769.5800000047</v>
      </c>
    </row>
    <row r="24" spans="1:6">
      <c r="A24" s="27">
        <v>45785</v>
      </c>
      <c r="B24" s="36"/>
      <c r="C24" s="33"/>
      <c r="D24" s="30">
        <v>361975</v>
      </c>
      <c r="E24" s="37"/>
      <c r="F24" s="32">
        <f t="shared" si="0"/>
        <v>3549744.5800000047</v>
      </c>
    </row>
    <row r="25" spans="1:6">
      <c r="A25" s="27">
        <v>45786</v>
      </c>
      <c r="B25" s="36"/>
      <c r="C25" s="33"/>
      <c r="D25" s="30">
        <v>351445</v>
      </c>
      <c r="E25" s="37"/>
      <c r="F25" s="32">
        <f t="shared" si="0"/>
        <v>3901189.5800000047</v>
      </c>
    </row>
    <row r="26" spans="1:6">
      <c r="A26" s="27">
        <v>45786</v>
      </c>
      <c r="B26" s="36" t="s">
        <v>16</v>
      </c>
      <c r="C26" s="33" t="s">
        <v>17</v>
      </c>
      <c r="D26" s="37"/>
      <c r="E26" s="34">
        <v>1396011.58</v>
      </c>
      <c r="F26" s="32">
        <f t="shared" si="0"/>
        <v>2505178.0000000047</v>
      </c>
    </row>
    <row r="27" spans="1:6">
      <c r="A27" s="27">
        <v>45787</v>
      </c>
      <c r="B27" s="36"/>
      <c r="C27" s="33"/>
      <c r="D27" s="30">
        <v>177870</v>
      </c>
      <c r="E27" s="34"/>
      <c r="F27" s="32">
        <f t="shared" si="0"/>
        <v>2683048.0000000047</v>
      </c>
    </row>
    <row r="28" spans="1:6">
      <c r="A28" s="27">
        <v>45788</v>
      </c>
      <c r="B28" s="36"/>
      <c r="C28" s="33"/>
      <c r="D28" s="30">
        <v>99260</v>
      </c>
      <c r="E28" s="37"/>
      <c r="F28" s="32">
        <f t="shared" si="0"/>
        <v>2782308.0000000047</v>
      </c>
    </row>
    <row r="29" spans="1:6">
      <c r="A29" s="27">
        <v>45789</v>
      </c>
      <c r="B29" s="36"/>
      <c r="C29" s="33"/>
      <c r="D29" s="30">
        <v>373230</v>
      </c>
      <c r="E29" s="37"/>
      <c r="F29" s="32">
        <f t="shared" si="0"/>
        <v>3155538.0000000047</v>
      </c>
    </row>
    <row r="30" spans="1:6">
      <c r="A30" s="27">
        <v>45790</v>
      </c>
      <c r="B30" s="36"/>
      <c r="C30" s="33"/>
      <c r="D30" s="30">
        <v>358405</v>
      </c>
      <c r="E30" s="37"/>
      <c r="F30" s="32">
        <f t="shared" si="0"/>
        <v>3513943.0000000047</v>
      </c>
    </row>
    <row r="31" spans="1:6">
      <c r="A31" s="27">
        <v>45790</v>
      </c>
      <c r="B31" s="36" t="s">
        <v>18</v>
      </c>
      <c r="C31" s="33" t="s">
        <v>19</v>
      </c>
      <c r="D31" s="34"/>
      <c r="E31" s="34">
        <v>83989.33</v>
      </c>
      <c r="F31" s="32">
        <f t="shared" si="0"/>
        <v>3429953.6700000046</v>
      </c>
    </row>
    <row r="32" spans="1:6">
      <c r="A32" s="27">
        <v>45790</v>
      </c>
      <c r="B32" s="36" t="s">
        <v>20</v>
      </c>
      <c r="C32" s="33" t="s">
        <v>21</v>
      </c>
      <c r="D32" s="37"/>
      <c r="E32" s="37">
        <v>28842</v>
      </c>
      <c r="F32" s="32">
        <f t="shared" si="0"/>
        <v>3401111.6700000046</v>
      </c>
    </row>
    <row r="33" spans="1:6">
      <c r="A33" s="27">
        <v>45790</v>
      </c>
      <c r="B33" s="36" t="s">
        <v>22</v>
      </c>
      <c r="C33" s="33" t="s">
        <v>23</v>
      </c>
      <c r="D33" s="37"/>
      <c r="E33" s="37">
        <v>99200</v>
      </c>
      <c r="F33" s="32">
        <f t="shared" si="0"/>
        <v>3301911.6700000046</v>
      </c>
    </row>
    <row r="34" spans="1:6">
      <c r="A34" s="27">
        <v>45791</v>
      </c>
      <c r="B34" s="43"/>
      <c r="C34" s="33"/>
      <c r="D34" s="30">
        <v>359660</v>
      </c>
      <c r="E34" s="44"/>
      <c r="F34" s="32">
        <f t="shared" si="0"/>
        <v>3661571.6700000046</v>
      </c>
    </row>
    <row r="35" spans="1:6">
      <c r="A35" s="27">
        <v>45791</v>
      </c>
      <c r="B35" s="28" t="s">
        <v>24</v>
      </c>
      <c r="C35" s="33" t="s">
        <v>25</v>
      </c>
      <c r="D35" s="34"/>
      <c r="E35" s="35">
        <v>800057.7</v>
      </c>
      <c r="F35" s="32">
        <f t="shared" si="0"/>
        <v>2861513.9700000044</v>
      </c>
    </row>
    <row r="36" spans="1:6">
      <c r="A36" s="27">
        <v>45791</v>
      </c>
      <c r="B36" s="36" t="s">
        <v>26</v>
      </c>
      <c r="C36" s="33" t="s">
        <v>27</v>
      </c>
      <c r="D36" s="37"/>
      <c r="E36" s="34">
        <v>59000</v>
      </c>
      <c r="F36" s="32">
        <f t="shared" si="0"/>
        <v>2802513.9700000044</v>
      </c>
    </row>
    <row r="37" spans="1:6">
      <c r="A37" s="27">
        <v>45791</v>
      </c>
      <c r="B37" s="36" t="s">
        <v>28</v>
      </c>
      <c r="C37" s="33" t="s">
        <v>29</v>
      </c>
      <c r="D37" s="37"/>
      <c r="E37" s="34">
        <v>94400</v>
      </c>
      <c r="F37" s="32">
        <f t="shared" si="0"/>
        <v>2708113.9700000044</v>
      </c>
    </row>
    <row r="38" spans="1:6">
      <c r="A38" s="27">
        <v>45791</v>
      </c>
      <c r="B38" s="36" t="s">
        <v>30</v>
      </c>
      <c r="C38" s="33" t="s">
        <v>31</v>
      </c>
      <c r="D38" s="37"/>
      <c r="E38" s="34">
        <v>47200</v>
      </c>
      <c r="F38" s="32">
        <f t="shared" si="0"/>
        <v>2660913.9700000044</v>
      </c>
    </row>
    <row r="39" spans="1:6">
      <c r="A39" s="27">
        <v>45791</v>
      </c>
      <c r="B39" s="36" t="s">
        <v>32</v>
      </c>
      <c r="C39" s="33" t="s">
        <v>33</v>
      </c>
      <c r="D39" s="45"/>
      <c r="E39" s="34">
        <v>141930.4</v>
      </c>
      <c r="F39" s="32">
        <f t="shared" si="0"/>
        <v>2518983.5700000045</v>
      </c>
    </row>
    <row r="40" spans="1:6">
      <c r="A40" s="27">
        <v>45791</v>
      </c>
      <c r="B40" s="36" t="s">
        <v>34</v>
      </c>
      <c r="C40" s="33" t="s">
        <v>35</v>
      </c>
      <c r="D40" s="45"/>
      <c r="E40" s="34">
        <v>59000</v>
      </c>
      <c r="F40" s="32">
        <f t="shared" si="0"/>
        <v>2459983.5700000045</v>
      </c>
    </row>
    <row r="41" spans="1:6">
      <c r="A41" s="27">
        <v>45792</v>
      </c>
      <c r="B41" s="36"/>
      <c r="C41" s="33"/>
      <c r="D41" s="30">
        <v>308325</v>
      </c>
      <c r="E41" s="34"/>
      <c r="F41" s="32">
        <f t="shared" si="0"/>
        <v>2768308.5700000045</v>
      </c>
    </row>
    <row r="42" spans="1:6">
      <c r="A42" s="27">
        <v>45793</v>
      </c>
      <c r="B42" s="36"/>
      <c r="C42" s="33"/>
      <c r="D42" s="30">
        <v>305850</v>
      </c>
      <c r="E42" s="34"/>
      <c r="F42" s="32">
        <f t="shared" si="0"/>
        <v>3074158.5700000045</v>
      </c>
    </row>
    <row r="43" spans="1:6">
      <c r="A43" s="27">
        <v>45793</v>
      </c>
      <c r="B43" s="36" t="s">
        <v>36</v>
      </c>
      <c r="C43" s="33" t="s">
        <v>37</v>
      </c>
      <c r="D43" s="37"/>
      <c r="E43" s="34">
        <v>93172.800000000003</v>
      </c>
      <c r="F43" s="32">
        <f t="shared" si="0"/>
        <v>2980985.7700000047</v>
      </c>
    </row>
    <row r="44" spans="1:6">
      <c r="A44" s="27">
        <v>45793</v>
      </c>
      <c r="B44" s="36" t="s">
        <v>38</v>
      </c>
      <c r="C44" s="33" t="s">
        <v>39</v>
      </c>
      <c r="D44" s="34"/>
      <c r="E44" s="34">
        <v>29500</v>
      </c>
      <c r="F44" s="32">
        <f t="shared" si="0"/>
        <v>2951485.7700000047</v>
      </c>
    </row>
    <row r="45" spans="1:6">
      <c r="A45" s="27">
        <v>45793</v>
      </c>
      <c r="B45" s="36" t="s">
        <v>40</v>
      </c>
      <c r="C45" s="33" t="s">
        <v>41</v>
      </c>
      <c r="D45" s="37"/>
      <c r="E45" s="34">
        <v>354000</v>
      </c>
      <c r="F45" s="32">
        <f t="shared" si="0"/>
        <v>2597485.7700000047</v>
      </c>
    </row>
    <row r="46" spans="1:6">
      <c r="A46" s="27">
        <v>45793</v>
      </c>
      <c r="B46" s="36" t="s">
        <v>42</v>
      </c>
      <c r="C46" s="33" t="s">
        <v>43</v>
      </c>
      <c r="D46" s="37"/>
      <c r="E46" s="34">
        <v>965994.02</v>
      </c>
      <c r="F46" s="32">
        <f t="shared" si="0"/>
        <v>1631491.7500000047</v>
      </c>
    </row>
    <row r="47" spans="1:6">
      <c r="A47" s="27">
        <v>45794</v>
      </c>
      <c r="B47" s="36"/>
      <c r="C47" s="33"/>
      <c r="D47" s="30">
        <v>172895</v>
      </c>
      <c r="E47" s="34"/>
      <c r="F47" s="32">
        <f t="shared" si="0"/>
        <v>1804386.7500000047</v>
      </c>
    </row>
    <row r="48" spans="1:6">
      <c r="A48" s="27">
        <v>45795</v>
      </c>
      <c r="B48" s="36"/>
      <c r="C48" s="33"/>
      <c r="D48" s="30">
        <v>95370</v>
      </c>
      <c r="E48" s="34"/>
      <c r="F48" s="32">
        <f t="shared" si="0"/>
        <v>1899756.7500000047</v>
      </c>
    </row>
    <row r="49" spans="1:6">
      <c r="A49" s="27">
        <v>45796</v>
      </c>
      <c r="B49" s="36"/>
      <c r="C49" s="33"/>
      <c r="D49" s="30">
        <v>396860</v>
      </c>
      <c r="E49" s="34"/>
      <c r="F49" s="32">
        <f t="shared" si="0"/>
        <v>2296616.7500000047</v>
      </c>
    </row>
    <row r="50" spans="1:6">
      <c r="A50" s="27">
        <v>45796</v>
      </c>
      <c r="B50" s="36" t="s">
        <v>44</v>
      </c>
      <c r="C50" s="33" t="s">
        <v>45</v>
      </c>
      <c r="D50" s="37"/>
      <c r="E50" s="34">
        <v>239540</v>
      </c>
      <c r="F50" s="32">
        <f t="shared" si="0"/>
        <v>2057076.7500000047</v>
      </c>
    </row>
    <row r="51" spans="1:6">
      <c r="A51" s="27">
        <v>45796</v>
      </c>
      <c r="B51" s="36" t="s">
        <v>46</v>
      </c>
      <c r="C51" s="33" t="s">
        <v>47</v>
      </c>
      <c r="D51" s="37"/>
      <c r="E51" s="34">
        <v>460192.27</v>
      </c>
      <c r="F51" s="32">
        <f t="shared" si="0"/>
        <v>1596884.4800000046</v>
      </c>
    </row>
    <row r="52" spans="1:6">
      <c r="A52" s="27">
        <v>45796</v>
      </c>
      <c r="B52" s="36" t="s">
        <v>48</v>
      </c>
      <c r="C52" s="33" t="s">
        <v>49</v>
      </c>
      <c r="D52" s="34"/>
      <c r="E52" s="34">
        <v>114438.29</v>
      </c>
      <c r="F52" s="32">
        <f t="shared" si="0"/>
        <v>1482446.1900000046</v>
      </c>
    </row>
    <row r="53" spans="1:6">
      <c r="A53" s="27">
        <v>45796</v>
      </c>
      <c r="B53" s="36" t="s">
        <v>50</v>
      </c>
      <c r="C53" s="33" t="s">
        <v>51</v>
      </c>
      <c r="D53" s="37"/>
      <c r="E53" s="34">
        <v>114438.29</v>
      </c>
      <c r="F53" s="32">
        <f>SUM(F52+D53-E53)</f>
        <v>1368007.9000000046</v>
      </c>
    </row>
    <row r="54" spans="1:6">
      <c r="A54" s="27">
        <v>45797</v>
      </c>
      <c r="B54" s="36"/>
      <c r="C54" s="33"/>
      <c r="D54" s="30">
        <v>352075</v>
      </c>
      <c r="E54" s="34"/>
      <c r="F54" s="32">
        <f t="shared" si="0"/>
        <v>1720082.9000000046</v>
      </c>
    </row>
    <row r="55" spans="1:6">
      <c r="A55" s="27">
        <v>45797</v>
      </c>
      <c r="B55" s="36" t="s">
        <v>52</v>
      </c>
      <c r="C55" s="33" t="s">
        <v>53</v>
      </c>
      <c r="D55" s="34"/>
      <c r="E55" s="34">
        <v>99200</v>
      </c>
      <c r="F55" s="32">
        <f t="shared" si="0"/>
        <v>1620882.9000000046</v>
      </c>
    </row>
    <row r="56" spans="1:6">
      <c r="A56" s="27">
        <v>45798</v>
      </c>
      <c r="B56" s="36"/>
      <c r="C56" s="33"/>
      <c r="D56" s="30">
        <v>344535</v>
      </c>
      <c r="E56" s="34"/>
      <c r="F56" s="32">
        <f t="shared" si="0"/>
        <v>1965417.9000000046</v>
      </c>
    </row>
    <row r="57" spans="1:6">
      <c r="A57" s="27">
        <v>45799</v>
      </c>
      <c r="B57" s="36"/>
      <c r="C57" s="33"/>
      <c r="D57" s="30">
        <v>342785</v>
      </c>
      <c r="E57" s="34"/>
      <c r="F57" s="32">
        <f t="shared" si="0"/>
        <v>2308202.9000000046</v>
      </c>
    </row>
    <row r="58" spans="1:6">
      <c r="A58" s="27">
        <v>45800</v>
      </c>
      <c r="B58" s="36"/>
      <c r="C58" s="33"/>
      <c r="D58" s="30">
        <v>342900</v>
      </c>
      <c r="E58" s="34"/>
      <c r="F58" s="32">
        <f t="shared" si="0"/>
        <v>2651102.9000000046</v>
      </c>
    </row>
    <row r="59" spans="1:6">
      <c r="A59" s="27">
        <v>45801</v>
      </c>
      <c r="B59" s="36"/>
      <c r="C59" s="33"/>
      <c r="D59" s="30">
        <v>187065</v>
      </c>
      <c r="E59" s="34"/>
      <c r="F59" s="32">
        <f t="shared" si="0"/>
        <v>2838167.9000000046</v>
      </c>
    </row>
    <row r="60" spans="1:6">
      <c r="A60" s="27">
        <v>45802</v>
      </c>
      <c r="B60" s="36"/>
      <c r="C60" s="33"/>
      <c r="D60" s="30">
        <v>91535</v>
      </c>
      <c r="E60" s="34"/>
      <c r="F60" s="32">
        <f t="shared" si="0"/>
        <v>2929702.9000000046</v>
      </c>
    </row>
    <row r="61" spans="1:6">
      <c r="A61" s="27">
        <v>45803</v>
      </c>
      <c r="B61" s="36"/>
      <c r="C61" s="33"/>
      <c r="D61" s="30">
        <v>1129106.2</v>
      </c>
      <c r="E61" s="34"/>
      <c r="F61" s="32">
        <f t="shared" si="0"/>
        <v>4058809.1000000043</v>
      </c>
    </row>
    <row r="62" spans="1:6">
      <c r="A62" s="27">
        <v>45803</v>
      </c>
      <c r="B62" s="36" t="s">
        <v>54</v>
      </c>
      <c r="C62" s="33" t="s">
        <v>55</v>
      </c>
      <c r="D62" s="34"/>
      <c r="E62" s="34">
        <v>775000.01</v>
      </c>
      <c r="F62" s="32">
        <f t="shared" si="0"/>
        <v>3283809.0900000045</v>
      </c>
    </row>
    <row r="63" spans="1:6">
      <c r="A63" s="27">
        <v>45803</v>
      </c>
      <c r="B63" s="36" t="s">
        <v>56</v>
      </c>
      <c r="C63" s="33" t="s">
        <v>57</v>
      </c>
      <c r="D63" s="34"/>
      <c r="E63" s="34">
        <v>48333.33</v>
      </c>
      <c r="F63" s="32">
        <f t="shared" si="0"/>
        <v>3235475.7600000044</v>
      </c>
    </row>
    <row r="64" spans="1:6">
      <c r="A64" s="27">
        <v>45804</v>
      </c>
      <c r="B64" s="36"/>
      <c r="C64" s="33"/>
      <c r="D64" s="30">
        <v>344720</v>
      </c>
      <c r="E64" s="34"/>
      <c r="F64" s="32">
        <f t="shared" si="0"/>
        <v>3580195.7600000044</v>
      </c>
    </row>
    <row r="65" spans="1:6">
      <c r="A65" s="27">
        <v>45804</v>
      </c>
      <c r="B65" s="36" t="s">
        <v>58</v>
      </c>
      <c r="C65" s="33" t="s">
        <v>59</v>
      </c>
      <c r="D65" s="30"/>
      <c r="E65" s="34">
        <v>98249.07</v>
      </c>
      <c r="F65" s="32">
        <f t="shared" si="0"/>
        <v>3481946.6900000046</v>
      </c>
    </row>
    <row r="66" spans="1:6">
      <c r="A66" s="27">
        <v>45804</v>
      </c>
      <c r="B66" s="36" t="s">
        <v>60</v>
      </c>
      <c r="C66" s="33" t="s">
        <v>59</v>
      </c>
      <c r="D66" s="30"/>
      <c r="E66" s="34">
        <v>22500</v>
      </c>
      <c r="F66" s="32">
        <f t="shared" si="0"/>
        <v>3459446.6900000046</v>
      </c>
    </row>
    <row r="67" spans="1:6">
      <c r="A67" s="27">
        <v>45804</v>
      </c>
      <c r="B67" s="36" t="s">
        <v>61</v>
      </c>
      <c r="C67" s="33" t="s">
        <v>62</v>
      </c>
      <c r="D67" s="45"/>
      <c r="E67" s="34">
        <v>70800</v>
      </c>
      <c r="F67" s="32">
        <f t="shared" si="0"/>
        <v>3388646.6900000046</v>
      </c>
    </row>
    <row r="68" spans="1:6">
      <c r="A68" s="27">
        <v>45804</v>
      </c>
      <c r="B68" s="36" t="s">
        <v>63</v>
      </c>
      <c r="C68" s="33" t="s">
        <v>64</v>
      </c>
      <c r="D68" s="45"/>
      <c r="E68" s="34">
        <v>61368.78</v>
      </c>
      <c r="F68" s="32">
        <f t="shared" si="0"/>
        <v>3327277.9100000048</v>
      </c>
    </row>
    <row r="69" spans="1:6">
      <c r="A69" s="27">
        <v>45804</v>
      </c>
      <c r="B69" s="36" t="s">
        <v>65</v>
      </c>
      <c r="C69" s="33" t="s">
        <v>66</v>
      </c>
      <c r="D69" s="45"/>
      <c r="E69" s="34">
        <v>620528</v>
      </c>
      <c r="F69" s="32">
        <f t="shared" si="0"/>
        <v>2706749.9100000048</v>
      </c>
    </row>
    <row r="70" spans="1:6">
      <c r="A70" s="27">
        <v>45805</v>
      </c>
      <c r="B70" s="41"/>
      <c r="C70" s="41"/>
      <c r="D70" s="37">
        <v>351710</v>
      </c>
      <c r="E70" s="46"/>
      <c r="F70" s="32">
        <f t="shared" si="0"/>
        <v>3058459.9100000048</v>
      </c>
    </row>
    <row r="71" spans="1:6">
      <c r="A71" s="27">
        <v>45806</v>
      </c>
      <c r="B71" s="36"/>
      <c r="C71" s="47"/>
      <c r="D71" s="30">
        <v>342470</v>
      </c>
      <c r="E71" s="34"/>
      <c r="F71" s="32">
        <f t="shared" si="0"/>
        <v>3400929.9100000048</v>
      </c>
    </row>
    <row r="72" spans="1:6">
      <c r="A72" s="27">
        <v>45806</v>
      </c>
      <c r="B72" s="48" t="s">
        <v>67</v>
      </c>
      <c r="C72" s="33" t="s">
        <v>68</v>
      </c>
      <c r="D72" s="49"/>
      <c r="E72" s="50">
        <v>813900</v>
      </c>
      <c r="F72" s="32">
        <f t="shared" si="0"/>
        <v>2587029.9100000048</v>
      </c>
    </row>
    <row r="73" spans="1:6">
      <c r="A73" s="27">
        <v>45807</v>
      </c>
      <c r="B73" s="48"/>
      <c r="C73" s="47"/>
      <c r="D73" s="30">
        <v>286490</v>
      </c>
      <c r="E73" s="50"/>
      <c r="F73" s="32">
        <f t="shared" si="0"/>
        <v>2873519.9100000048</v>
      </c>
    </row>
    <row r="74" spans="1:6">
      <c r="A74" s="27">
        <v>45808</v>
      </c>
      <c r="B74" s="48"/>
      <c r="C74" s="47"/>
      <c r="D74" s="30">
        <v>166775</v>
      </c>
      <c r="E74" s="50"/>
      <c r="F74" s="32">
        <f t="shared" si="0"/>
        <v>3040294.9100000048</v>
      </c>
    </row>
    <row r="75" spans="1:6">
      <c r="A75" s="27">
        <v>45808</v>
      </c>
      <c r="B75" s="48"/>
      <c r="C75" s="28" t="s">
        <v>69</v>
      </c>
      <c r="D75" s="49">
        <v>6037314.7599999998</v>
      </c>
      <c r="E75" s="50"/>
      <c r="F75" s="32">
        <f t="shared" si="0"/>
        <v>9077609.6700000055</v>
      </c>
    </row>
    <row r="76" spans="1:6">
      <c r="A76" s="27">
        <v>45808</v>
      </c>
      <c r="B76" s="48"/>
      <c r="C76" s="28" t="s">
        <v>70</v>
      </c>
      <c r="D76" s="49"/>
      <c r="E76" s="50">
        <v>100</v>
      </c>
      <c r="F76" s="32">
        <f t="shared" si="0"/>
        <v>9077509.6700000055</v>
      </c>
    </row>
    <row r="77" spans="1:6">
      <c r="A77" s="27" t="s">
        <v>71</v>
      </c>
      <c r="B77" s="50"/>
      <c r="C77" s="51" t="s">
        <v>72</v>
      </c>
      <c r="D77" s="49">
        <v>128042</v>
      </c>
      <c r="E77" s="50"/>
      <c r="F77" s="32">
        <f t="shared" si="0"/>
        <v>9205551.6700000055</v>
      </c>
    </row>
    <row r="78" spans="1:6" ht="15.75" thickBot="1">
      <c r="A78" s="52"/>
      <c r="B78" s="53"/>
      <c r="C78" s="53"/>
      <c r="D78" s="54">
        <f>SUM(D14:D77)</f>
        <v>15645637.959999999</v>
      </c>
      <c r="E78" s="54">
        <f>SUM(E14:E77)</f>
        <v>9362811.870000001</v>
      </c>
      <c r="F78" s="55"/>
    </row>
    <row r="79" spans="1:6" ht="15.75">
      <c r="A79" s="56"/>
      <c r="B79" s="57"/>
      <c r="C79" s="58"/>
      <c r="D79" s="59"/>
      <c r="E79" s="60"/>
      <c r="F79" s="60"/>
    </row>
    <row r="80" spans="1:6" ht="15.75">
      <c r="A80" s="56"/>
      <c r="B80" s="57"/>
      <c r="C80" s="57"/>
      <c r="D80" s="59"/>
      <c r="E80" s="60"/>
      <c r="F80" s="60"/>
    </row>
    <row r="81" spans="1:6" ht="15.75">
      <c r="A81" s="61"/>
      <c r="B81" s="62"/>
      <c r="C81" s="63"/>
      <c r="D81" s="64"/>
      <c r="E81" s="65"/>
      <c r="F81" s="66"/>
    </row>
    <row r="82" spans="1:6">
      <c r="A82" s="101" t="s">
        <v>73</v>
      </c>
      <c r="B82" s="101"/>
      <c r="C82" s="94" t="s">
        <v>74</v>
      </c>
      <c r="D82" s="94"/>
      <c r="E82" s="68" t="s">
        <v>75</v>
      </c>
      <c r="F82" s="68"/>
    </row>
    <row r="83" spans="1:6">
      <c r="A83" s="93" t="s">
        <v>76</v>
      </c>
      <c r="B83" s="93"/>
      <c r="C83" s="94" t="s">
        <v>77</v>
      </c>
      <c r="D83" s="94"/>
      <c r="E83" s="67" t="s">
        <v>78</v>
      </c>
      <c r="F83" s="67"/>
    </row>
    <row r="84" spans="1:6">
      <c r="A84" s="95" t="s">
        <v>79</v>
      </c>
      <c r="B84" s="95"/>
      <c r="C84" s="96" t="s">
        <v>80</v>
      </c>
      <c r="D84" s="96"/>
      <c r="E84" s="69" t="s">
        <v>81</v>
      </c>
      <c r="F84" s="69"/>
    </row>
  </sheetData>
  <mergeCells count="10">
    <mergeCell ref="A83:B83"/>
    <mergeCell ref="C83:D83"/>
    <mergeCell ref="A84:B84"/>
    <mergeCell ref="C84:D84"/>
    <mergeCell ref="A6:F6"/>
    <mergeCell ref="A7:F7"/>
    <mergeCell ref="A8:F8"/>
    <mergeCell ref="A10:F10"/>
    <mergeCell ref="A82:B82"/>
    <mergeCell ref="C82:D8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188F7-64CE-46E9-A1C2-2078BB94F3ED}">
  <dimension ref="A1:G58"/>
  <sheetViews>
    <sheetView topLeftCell="A23" workbookViewId="0">
      <selection activeCell="L20" sqref="L20"/>
    </sheetView>
  </sheetViews>
  <sheetFormatPr baseColWidth="10" defaultRowHeight="15"/>
  <cols>
    <col min="1" max="1" width="3.28515625" customWidth="1"/>
    <col min="3" max="3" width="9.140625" customWidth="1"/>
    <col min="4" max="4" width="56.85546875" customWidth="1"/>
    <col min="5" max="5" width="13.7109375" customWidth="1"/>
    <col min="6" max="6" width="14.28515625" customWidth="1"/>
    <col min="7" max="7" width="15.85546875" customWidth="1"/>
  </cols>
  <sheetData>
    <row r="1" spans="1:7">
      <c r="B1" s="41"/>
      <c r="C1" s="41"/>
      <c r="D1" s="41"/>
      <c r="E1" s="46"/>
      <c r="F1" s="46"/>
    </row>
    <row r="2" spans="1:7">
      <c r="B2" s="2"/>
      <c r="C2" s="2"/>
      <c r="D2" s="2"/>
      <c r="E2" s="4"/>
      <c r="F2" s="4"/>
      <c r="G2" s="5"/>
    </row>
    <row r="3" spans="1:7">
      <c r="B3" s="2"/>
      <c r="C3" s="2"/>
      <c r="D3" s="41"/>
      <c r="E3" s="4"/>
      <c r="F3" s="4"/>
      <c r="G3" s="5"/>
    </row>
    <row r="4" spans="1:7">
      <c r="B4" s="2"/>
      <c r="C4" s="2"/>
      <c r="D4" s="2"/>
      <c r="E4" s="4"/>
      <c r="F4" s="4"/>
      <c r="G4" s="5"/>
    </row>
    <row r="5" spans="1:7">
      <c r="B5" s="2"/>
      <c r="C5" s="2"/>
      <c r="D5" s="2"/>
      <c r="E5" s="4"/>
      <c r="F5" s="4"/>
      <c r="G5" s="5"/>
    </row>
    <row r="6" spans="1:7">
      <c r="B6" s="2"/>
      <c r="C6" s="2"/>
      <c r="D6" s="2"/>
      <c r="E6" s="4"/>
      <c r="F6" s="4"/>
      <c r="G6" s="5"/>
    </row>
    <row r="7" spans="1:7" ht="18.75">
      <c r="B7" s="97"/>
      <c r="C7" s="97"/>
      <c r="D7" s="97"/>
      <c r="E7" s="97"/>
      <c r="F7" s="97"/>
      <c r="G7" s="97"/>
    </row>
    <row r="8" spans="1:7" ht="18.75">
      <c r="B8" s="97" t="s">
        <v>0</v>
      </c>
      <c r="C8" s="97"/>
      <c r="D8" s="97"/>
      <c r="E8" s="97"/>
      <c r="F8" s="97"/>
      <c r="G8" s="97"/>
    </row>
    <row r="9" spans="1:7" ht="18.75">
      <c r="B9" s="97" t="s">
        <v>82</v>
      </c>
      <c r="C9" s="97"/>
      <c r="D9" s="97"/>
      <c r="E9" s="97"/>
      <c r="F9" s="97"/>
      <c r="G9" s="97"/>
    </row>
    <row r="10" spans="1:7" ht="15.75">
      <c r="A10" s="70"/>
      <c r="B10" s="7"/>
      <c r="C10" s="7"/>
      <c r="D10" s="7"/>
      <c r="E10" s="9"/>
      <c r="F10" s="9"/>
      <c r="G10" s="10"/>
    </row>
    <row r="11" spans="1:7" ht="16.5">
      <c r="A11" s="70"/>
      <c r="B11" s="103" t="s">
        <v>83</v>
      </c>
      <c r="C11" s="103"/>
      <c r="D11" s="103"/>
      <c r="E11" s="103"/>
      <c r="F11" s="103"/>
      <c r="G11" s="103"/>
    </row>
    <row r="12" spans="1:7" ht="15.75">
      <c r="A12" s="70"/>
      <c r="B12" s="18"/>
      <c r="C12" s="71"/>
      <c r="D12" s="18"/>
      <c r="E12" s="72"/>
      <c r="F12" s="73"/>
      <c r="G12" s="74" t="s">
        <v>3</v>
      </c>
    </row>
    <row r="13" spans="1:7" ht="15.75">
      <c r="A13" s="70"/>
      <c r="B13" s="18" t="s">
        <v>4</v>
      </c>
      <c r="C13" s="75" t="s">
        <v>84</v>
      </c>
      <c r="D13" s="18" t="s">
        <v>6</v>
      </c>
      <c r="E13" s="19" t="s">
        <v>7</v>
      </c>
      <c r="F13" s="19" t="s">
        <v>8</v>
      </c>
      <c r="G13" s="19" t="s">
        <v>9</v>
      </c>
    </row>
    <row r="14" spans="1:7" ht="15.75">
      <c r="A14" s="70"/>
      <c r="B14" s="76"/>
      <c r="C14" s="22"/>
      <c r="D14" s="23" t="s">
        <v>3</v>
      </c>
      <c r="E14" s="24"/>
      <c r="F14" s="25"/>
      <c r="G14" s="25">
        <f>+'[1]FIMOVIT ABRIL2025'!G47</f>
        <v>33765936.869999997</v>
      </c>
    </row>
    <row r="15" spans="1:7" ht="15.75">
      <c r="A15" s="70"/>
      <c r="B15" s="77">
        <v>45778</v>
      </c>
      <c r="C15" s="43"/>
      <c r="D15" s="43"/>
      <c r="E15" s="34">
        <v>204765</v>
      </c>
      <c r="F15" s="34"/>
      <c r="G15" s="78">
        <f>+G14+E15-F15</f>
        <v>33970701.869999997</v>
      </c>
    </row>
    <row r="16" spans="1:7" ht="15.75">
      <c r="A16" s="70"/>
      <c r="B16" s="77">
        <v>45779</v>
      </c>
      <c r="C16" s="43"/>
      <c r="D16" s="79"/>
      <c r="E16" s="37">
        <v>157505</v>
      </c>
      <c r="F16" s="80"/>
      <c r="G16" s="78">
        <f t="shared" ref="G16:G48" si="0">+G15+E16-F16</f>
        <v>34128206.869999997</v>
      </c>
    </row>
    <row r="17" spans="1:7" ht="15.75">
      <c r="A17" s="70"/>
      <c r="B17" s="77">
        <v>45780</v>
      </c>
      <c r="C17" s="43"/>
      <c r="D17" s="43"/>
      <c r="E17" s="34">
        <v>93885</v>
      </c>
      <c r="F17" s="80"/>
      <c r="G17" s="78">
        <f t="shared" si="0"/>
        <v>34222091.869999997</v>
      </c>
    </row>
    <row r="18" spans="1:7" ht="15.75">
      <c r="A18" s="70"/>
      <c r="B18" s="77">
        <v>45781</v>
      </c>
      <c r="C18" s="43"/>
      <c r="D18" s="43"/>
      <c r="E18" s="34">
        <v>84540</v>
      </c>
      <c r="F18" s="80"/>
      <c r="G18" s="78">
        <f t="shared" si="0"/>
        <v>34306631.869999997</v>
      </c>
    </row>
    <row r="19" spans="1:7" ht="15.75">
      <c r="A19" s="70"/>
      <c r="B19" s="77">
        <v>45782</v>
      </c>
      <c r="C19" s="43"/>
      <c r="D19" s="43"/>
      <c r="E19" s="34">
        <v>144150</v>
      </c>
      <c r="F19" s="80"/>
      <c r="G19" s="78">
        <f t="shared" si="0"/>
        <v>34450781.869999997</v>
      </c>
    </row>
    <row r="20" spans="1:7" ht="15.75">
      <c r="A20" s="70"/>
      <c r="B20" s="77">
        <v>45783</v>
      </c>
      <c r="C20" s="43"/>
      <c r="D20" s="43"/>
      <c r="E20" s="34">
        <v>216390</v>
      </c>
      <c r="F20" s="80"/>
      <c r="G20" s="78">
        <f t="shared" si="0"/>
        <v>34667171.869999997</v>
      </c>
    </row>
    <row r="21" spans="1:7" ht="15.75">
      <c r="A21" s="70"/>
      <c r="B21" s="77">
        <v>45784</v>
      </c>
      <c r="C21" s="43"/>
      <c r="D21" s="43"/>
      <c r="E21" s="34">
        <v>231725</v>
      </c>
      <c r="F21" s="44"/>
      <c r="G21" s="78">
        <f t="shared" si="0"/>
        <v>34898896.869999997</v>
      </c>
    </row>
    <row r="22" spans="1:7" ht="15.75">
      <c r="A22" s="70"/>
      <c r="B22" s="77">
        <v>45785</v>
      </c>
      <c r="C22" s="43"/>
      <c r="D22" s="43"/>
      <c r="E22" s="34">
        <v>251910</v>
      </c>
      <c r="F22" s="44"/>
      <c r="G22" s="78">
        <f t="shared" si="0"/>
        <v>35150806.869999997</v>
      </c>
    </row>
    <row r="23" spans="1:7" ht="15.75">
      <c r="A23" s="70"/>
      <c r="B23" s="77">
        <v>45786</v>
      </c>
      <c r="C23" s="43"/>
      <c r="D23" s="51"/>
      <c r="E23" s="34">
        <v>170385</v>
      </c>
      <c r="F23" s="44"/>
      <c r="G23" s="78">
        <f t="shared" si="0"/>
        <v>35321191.869999997</v>
      </c>
    </row>
    <row r="24" spans="1:7" ht="15.75">
      <c r="A24" s="70"/>
      <c r="B24" s="77">
        <v>45787</v>
      </c>
      <c r="C24" s="43"/>
      <c r="D24" s="43"/>
      <c r="E24" s="34">
        <v>101265</v>
      </c>
      <c r="F24" s="44"/>
      <c r="G24" s="78">
        <f t="shared" si="0"/>
        <v>35422456.869999997</v>
      </c>
    </row>
    <row r="25" spans="1:7" ht="15.75">
      <c r="A25" s="70"/>
      <c r="B25" s="77">
        <v>45788</v>
      </c>
      <c r="C25" s="43"/>
      <c r="D25" s="43"/>
      <c r="E25" s="34">
        <v>114825</v>
      </c>
      <c r="F25" s="44"/>
      <c r="G25" s="78">
        <f t="shared" si="0"/>
        <v>35537281.869999997</v>
      </c>
    </row>
    <row r="26" spans="1:7" ht="15.75">
      <c r="A26" s="70"/>
      <c r="B26" s="77">
        <v>45789</v>
      </c>
      <c r="C26" s="43"/>
      <c r="D26" s="43"/>
      <c r="E26" s="34">
        <v>231915</v>
      </c>
      <c r="F26" s="44"/>
      <c r="G26" s="78">
        <f t="shared" si="0"/>
        <v>35769196.869999997</v>
      </c>
    </row>
    <row r="27" spans="1:7" ht="15.75">
      <c r="A27" s="70"/>
      <c r="B27" s="77">
        <v>45790</v>
      </c>
      <c r="C27" s="43"/>
      <c r="D27" s="43"/>
      <c r="E27" s="34">
        <v>232020</v>
      </c>
      <c r="F27" s="80"/>
      <c r="G27" s="78">
        <f t="shared" si="0"/>
        <v>36001216.869999997</v>
      </c>
    </row>
    <row r="28" spans="1:7" ht="15.75">
      <c r="A28" s="70"/>
      <c r="B28" s="77">
        <v>45791</v>
      </c>
      <c r="C28" s="43"/>
      <c r="D28" s="43"/>
      <c r="E28" s="34">
        <v>220170</v>
      </c>
      <c r="F28" s="80"/>
      <c r="G28" s="78">
        <f t="shared" si="0"/>
        <v>36221386.869999997</v>
      </c>
    </row>
    <row r="29" spans="1:7" ht="15.75">
      <c r="A29" s="70"/>
      <c r="B29" s="77">
        <v>45792</v>
      </c>
      <c r="C29" s="43"/>
      <c r="D29" s="43"/>
      <c r="E29" s="34">
        <v>163305</v>
      </c>
      <c r="F29" s="80"/>
      <c r="G29" s="78">
        <f t="shared" si="0"/>
        <v>36384691.869999997</v>
      </c>
    </row>
    <row r="30" spans="1:7" ht="15.75">
      <c r="A30" s="70"/>
      <c r="B30" s="77">
        <v>45793</v>
      </c>
      <c r="C30" s="43"/>
      <c r="D30" s="43"/>
      <c r="E30" s="34">
        <v>190010</v>
      </c>
      <c r="F30" s="80"/>
      <c r="G30" s="78">
        <f t="shared" si="0"/>
        <v>36574701.869999997</v>
      </c>
    </row>
    <row r="31" spans="1:7" ht="15.75">
      <c r="A31" s="70"/>
      <c r="B31" s="77">
        <v>45794</v>
      </c>
      <c r="C31" s="43"/>
      <c r="D31" s="43"/>
      <c r="E31" s="34">
        <v>58710</v>
      </c>
      <c r="F31" s="44"/>
      <c r="G31" s="78">
        <f t="shared" si="0"/>
        <v>36633411.869999997</v>
      </c>
    </row>
    <row r="32" spans="1:7" ht="15.75">
      <c r="A32" s="70"/>
      <c r="B32" s="77">
        <v>45795</v>
      </c>
      <c r="C32" s="43"/>
      <c r="D32" s="43"/>
      <c r="E32" s="34">
        <v>135375</v>
      </c>
      <c r="F32" s="80"/>
      <c r="G32" s="78">
        <f t="shared" si="0"/>
        <v>36768786.869999997</v>
      </c>
    </row>
    <row r="33" spans="1:7" ht="15.75">
      <c r="A33" s="70"/>
      <c r="B33" s="77">
        <v>45796</v>
      </c>
      <c r="C33" s="43"/>
      <c r="D33" s="43"/>
      <c r="E33" s="34">
        <v>203720</v>
      </c>
      <c r="F33" s="80"/>
      <c r="G33" s="78">
        <f t="shared" si="0"/>
        <v>36972506.869999997</v>
      </c>
    </row>
    <row r="34" spans="1:7" ht="15.75">
      <c r="A34" s="70"/>
      <c r="B34" s="77">
        <v>45797</v>
      </c>
      <c r="C34" s="43"/>
      <c r="D34" s="43"/>
      <c r="E34" s="34">
        <v>261600</v>
      </c>
      <c r="F34" s="80"/>
      <c r="G34" s="78">
        <f t="shared" si="0"/>
        <v>37234106.869999997</v>
      </c>
    </row>
    <row r="35" spans="1:7" ht="15.75">
      <c r="A35" s="70"/>
      <c r="B35" s="27">
        <v>45797</v>
      </c>
      <c r="C35" s="36" t="s">
        <v>85</v>
      </c>
      <c r="D35" s="33" t="s">
        <v>86</v>
      </c>
      <c r="E35" s="34"/>
      <c r="F35" s="34">
        <v>4597968.4000000004</v>
      </c>
      <c r="G35" s="78">
        <f t="shared" si="0"/>
        <v>32636138.469999999</v>
      </c>
    </row>
    <row r="36" spans="1:7" ht="15.75">
      <c r="A36" s="70"/>
      <c r="B36" s="27">
        <v>45797</v>
      </c>
      <c r="C36" s="36" t="s">
        <v>87</v>
      </c>
      <c r="D36" s="33" t="s">
        <v>86</v>
      </c>
      <c r="E36" s="34"/>
      <c r="F36" s="34">
        <v>4946999.9800000004</v>
      </c>
      <c r="G36" s="78">
        <f t="shared" si="0"/>
        <v>27689138.489999998</v>
      </c>
    </row>
    <row r="37" spans="1:7" ht="15.75">
      <c r="A37" s="70"/>
      <c r="B37" s="27">
        <v>45797</v>
      </c>
      <c r="C37" s="36" t="s">
        <v>88</v>
      </c>
      <c r="D37" s="33" t="s">
        <v>89</v>
      </c>
      <c r="E37" s="34"/>
      <c r="F37" s="34">
        <v>4972543.5999999996</v>
      </c>
      <c r="G37" s="78">
        <f t="shared" si="0"/>
        <v>22716594.890000001</v>
      </c>
    </row>
    <row r="38" spans="1:7" ht="15.75">
      <c r="A38" s="70"/>
      <c r="B38" s="77">
        <v>45798</v>
      </c>
      <c r="C38" s="43"/>
      <c r="D38" s="43"/>
      <c r="E38" s="34">
        <v>181680</v>
      </c>
      <c r="F38" s="80"/>
      <c r="G38" s="78">
        <f t="shared" si="0"/>
        <v>22898274.890000001</v>
      </c>
    </row>
    <row r="39" spans="1:7" ht="15.75">
      <c r="A39" s="70"/>
      <c r="B39" s="77">
        <v>45799</v>
      </c>
      <c r="C39" s="43"/>
      <c r="D39" s="43"/>
      <c r="E39" s="34">
        <v>230100</v>
      </c>
      <c r="F39" s="80"/>
      <c r="G39" s="78">
        <f t="shared" si="0"/>
        <v>23128374.890000001</v>
      </c>
    </row>
    <row r="40" spans="1:7" ht="15.75">
      <c r="A40" s="70"/>
      <c r="B40" s="77">
        <v>45800</v>
      </c>
      <c r="C40" s="43"/>
      <c r="D40" s="43"/>
      <c r="E40" s="34">
        <v>164385</v>
      </c>
      <c r="F40" s="80"/>
      <c r="G40" s="78">
        <f t="shared" si="0"/>
        <v>23292759.890000001</v>
      </c>
    </row>
    <row r="41" spans="1:7" ht="15.75">
      <c r="A41" s="70"/>
      <c r="B41" s="77">
        <v>45801</v>
      </c>
      <c r="C41" s="43"/>
      <c r="D41" s="43"/>
      <c r="E41" s="34">
        <v>58800</v>
      </c>
      <c r="F41" s="44"/>
      <c r="G41" s="78">
        <f t="shared" si="0"/>
        <v>23351559.890000001</v>
      </c>
    </row>
    <row r="42" spans="1:7" ht="15.75">
      <c r="A42" s="70"/>
      <c r="B42" s="77">
        <v>45802</v>
      </c>
      <c r="C42" s="43"/>
      <c r="D42" s="43"/>
      <c r="E42" s="34">
        <v>118065</v>
      </c>
      <c r="F42" s="44"/>
      <c r="G42" s="78">
        <f t="shared" si="0"/>
        <v>23469624.890000001</v>
      </c>
    </row>
    <row r="43" spans="1:7" ht="15.75">
      <c r="A43" s="70"/>
      <c r="B43" s="77">
        <v>45803</v>
      </c>
      <c r="C43" s="43"/>
      <c r="D43" s="43"/>
      <c r="E43" s="34">
        <v>236400</v>
      </c>
      <c r="F43" s="44"/>
      <c r="G43" s="78">
        <f t="shared" si="0"/>
        <v>23706024.890000001</v>
      </c>
    </row>
    <row r="44" spans="1:7" ht="15.75">
      <c r="A44" s="70"/>
      <c r="B44" s="77">
        <v>45804</v>
      </c>
      <c r="C44" s="43"/>
      <c r="D44" s="43"/>
      <c r="E44" s="34">
        <v>221580</v>
      </c>
      <c r="F44" s="44"/>
      <c r="G44" s="78">
        <f t="shared" si="0"/>
        <v>23927604.890000001</v>
      </c>
    </row>
    <row r="45" spans="1:7" ht="15.75">
      <c r="A45" s="70"/>
      <c r="B45" s="77">
        <v>45805</v>
      </c>
      <c r="C45" s="43"/>
      <c r="D45" s="43"/>
      <c r="E45" s="34">
        <v>226485</v>
      </c>
      <c r="F45" s="81"/>
      <c r="G45" s="78">
        <f t="shared" si="0"/>
        <v>24154089.890000001</v>
      </c>
    </row>
    <row r="46" spans="1:7" ht="15.75">
      <c r="A46" s="70"/>
      <c r="B46" s="77">
        <v>45806</v>
      </c>
      <c r="C46" s="81"/>
      <c r="D46" s="41"/>
      <c r="E46" s="34">
        <v>203670</v>
      </c>
      <c r="F46" s="81"/>
      <c r="G46" s="78">
        <f t="shared" si="0"/>
        <v>24357759.890000001</v>
      </c>
    </row>
    <row r="47" spans="1:7" ht="15.75">
      <c r="A47" s="70"/>
      <c r="B47" s="77">
        <v>45807</v>
      </c>
      <c r="C47" s="81"/>
      <c r="D47" s="41"/>
      <c r="E47" s="34">
        <v>168000</v>
      </c>
      <c r="F47" s="44"/>
      <c r="G47" s="78">
        <f t="shared" si="0"/>
        <v>24525759.890000001</v>
      </c>
    </row>
    <row r="48" spans="1:7" ht="15.75">
      <c r="A48" s="70"/>
      <c r="B48" s="77">
        <v>45808</v>
      </c>
      <c r="C48" s="43"/>
      <c r="D48" s="43"/>
      <c r="E48" s="46">
        <v>105075</v>
      </c>
      <c r="F48" s="44"/>
      <c r="G48" s="78">
        <f t="shared" si="0"/>
        <v>24630834.890000001</v>
      </c>
    </row>
    <row r="49" spans="1:7" ht="15.75">
      <c r="A49" s="70"/>
      <c r="B49" s="77">
        <v>45808</v>
      </c>
      <c r="C49" s="43"/>
      <c r="D49" s="82" t="s">
        <v>90</v>
      </c>
      <c r="E49" s="44">
        <v>1294010.8999999999</v>
      </c>
      <c r="F49" s="46"/>
      <c r="G49" s="78">
        <f>+G48+E49-F49</f>
        <v>25924845.789999999</v>
      </c>
    </row>
    <row r="50" spans="1:7" ht="15.75">
      <c r="A50" s="70"/>
      <c r="B50" s="77">
        <v>45808</v>
      </c>
      <c r="C50" s="43"/>
      <c r="D50" s="81" t="s">
        <v>70</v>
      </c>
      <c r="E50" s="44"/>
      <c r="F50" s="46">
        <v>300</v>
      </c>
      <c r="G50" s="78">
        <f t="shared" ref="G50:G51" si="1">+G49+E50-F50</f>
        <v>25924545.789999999</v>
      </c>
    </row>
    <row r="51" spans="1:7" ht="15.75">
      <c r="A51" s="70"/>
      <c r="B51" s="77">
        <v>45808</v>
      </c>
      <c r="C51" s="83"/>
      <c r="D51" s="81" t="s">
        <v>70</v>
      </c>
      <c r="E51" s="34"/>
      <c r="F51" s="44">
        <v>310305</v>
      </c>
      <c r="G51" s="78">
        <f t="shared" si="1"/>
        <v>25614240.789999999</v>
      </c>
    </row>
    <row r="52" spans="1:7" ht="15.75">
      <c r="A52" s="70"/>
      <c r="B52" s="84"/>
      <c r="C52" s="85"/>
      <c r="D52" s="85"/>
      <c r="E52" s="86">
        <f>SUM(E15:E51)</f>
        <v>6676420.9000000004</v>
      </c>
      <c r="F52" s="86">
        <f>SUM(F35:F51)</f>
        <v>14828116.98</v>
      </c>
      <c r="G52" s="87"/>
    </row>
    <row r="53" spans="1:7" ht="15.75">
      <c r="A53" s="70"/>
      <c r="B53" s="88"/>
      <c r="C53" s="57"/>
      <c r="D53" s="57"/>
      <c r="E53" s="60"/>
      <c r="G53" s="60"/>
    </row>
    <row r="54" spans="1:7" ht="15.75">
      <c r="A54" s="70"/>
      <c r="B54" s="89"/>
      <c r="C54" s="89"/>
      <c r="D54" s="89"/>
      <c r="E54" s="59"/>
      <c r="F54" s="90"/>
      <c r="G54" s="90"/>
    </row>
    <row r="55" spans="1:7" ht="15.75">
      <c r="A55" s="70"/>
      <c r="B55" s="101" t="s">
        <v>73</v>
      </c>
      <c r="C55" s="101"/>
      <c r="D55" s="94" t="s">
        <v>74</v>
      </c>
      <c r="E55" s="94"/>
      <c r="F55" s="95" t="s">
        <v>91</v>
      </c>
      <c r="G55" s="95"/>
    </row>
    <row r="56" spans="1:7" ht="15.75">
      <c r="A56" s="70"/>
      <c r="B56" s="93" t="s">
        <v>76</v>
      </c>
      <c r="C56" s="93"/>
      <c r="D56" s="94" t="s">
        <v>77</v>
      </c>
      <c r="E56" s="94"/>
      <c r="F56" s="101" t="s">
        <v>78</v>
      </c>
      <c r="G56" s="101"/>
    </row>
    <row r="57" spans="1:7" ht="15.75">
      <c r="A57" s="70"/>
      <c r="B57" s="95" t="s">
        <v>79</v>
      </c>
      <c r="C57" s="95"/>
      <c r="D57" s="96" t="s">
        <v>80</v>
      </c>
      <c r="E57" s="96"/>
      <c r="F57" s="102" t="s">
        <v>81</v>
      </c>
      <c r="G57" s="102"/>
    </row>
    <row r="58" spans="1:7" ht="15.75">
      <c r="A58" s="70"/>
      <c r="B58" s="89"/>
      <c r="C58" s="89"/>
      <c r="D58" s="89"/>
      <c r="E58" s="91"/>
      <c r="F58" s="92"/>
      <c r="G58" s="91"/>
    </row>
  </sheetData>
  <mergeCells count="13">
    <mergeCell ref="B7:G7"/>
    <mergeCell ref="B8:G8"/>
    <mergeCell ref="B9:G9"/>
    <mergeCell ref="B11:G11"/>
    <mergeCell ref="B55:C55"/>
    <mergeCell ref="D55:E55"/>
    <mergeCell ref="F55:G55"/>
    <mergeCell ref="B56:C56"/>
    <mergeCell ref="D56:E56"/>
    <mergeCell ref="F56:G56"/>
    <mergeCell ref="B57:C57"/>
    <mergeCell ref="D57:E57"/>
    <mergeCell ref="F57:G5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COLECTORA</vt:lpstr>
      <vt:lpstr>FIMOVIT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Geanilda Margarita de la Cruz Corporan</dc:creator>
  <cp:lastModifiedBy>Francia Vasquez</cp:lastModifiedBy>
  <dcterms:created xsi:type="dcterms:W3CDTF">2025-06-12T16:02:59Z</dcterms:created>
  <dcterms:modified xsi:type="dcterms:W3CDTF">2025-06-18T11:36:15Z</dcterms:modified>
</cp:coreProperties>
</file>