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esktop\"/>
    </mc:Choice>
  </mc:AlternateContent>
  <xr:revisionPtr revIDLastSave="0" documentId="13_ncr:1_{AA031DF5-D707-4F66-AA01-4177BA645B95}" xr6:coauthVersionLast="47" xr6:coauthVersionMax="47" xr10:uidLastSave="{00000000-0000-0000-0000-000000000000}"/>
  <bookViews>
    <workbookView xWindow="-120" yWindow="-120" windowWidth="29040" windowHeight="15720" firstSheet="4" activeTab="5" xr2:uid="{4FB9286A-A338-4496-B494-12AC14866775}"/>
  </bookViews>
  <sheets>
    <sheet name="COLECTORA ENERO 2025" sheetId="1" r:id="rId1"/>
    <sheet name="FIMOVIT ENERO 2025" sheetId="2" r:id="rId2"/>
    <sheet name="COLECTORA FEBRERO 2025" sheetId="3" r:id="rId3"/>
    <sheet name="FIMOVIT FEB 2025" sheetId="4" r:id="rId4"/>
    <sheet name="COLECTORA ABRIL2025" sheetId="8" r:id="rId5"/>
    <sheet name="FIMOVIT ABRIL2025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9" l="1"/>
  <c r="E48" i="9"/>
  <c r="F99" i="8" l="1"/>
  <c r="E99" i="8"/>
  <c r="E44" i="4"/>
  <c r="L50" i="3" l="1"/>
  <c r="F83" i="3" l="1"/>
  <c r="E48" i="2"/>
  <c r="E47" i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14" i="9" l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</calcChain>
</file>

<file path=xl/sharedStrings.xml><?xml version="1.0" encoding="utf-8"?>
<sst xmlns="http://schemas.openxmlformats.org/spreadsheetml/2006/main" count="362" uniqueCount="218">
  <si>
    <t xml:space="preserve">  Operadora Metropolitana de Servicios de Autobuses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</si>
  <si>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</si>
  <si>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</si>
  <si>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</si>
  <si>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</si>
  <si>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</si>
  <si>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</si>
  <si>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</si>
  <si>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</si>
  <si>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</si>
  <si>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</si>
  <si>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</si>
  <si>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</si>
  <si>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</si>
  <si>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</si>
  <si>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</si>
  <si>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</si>
  <si>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</si>
  <si>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Del 01 al 31 de Enero  2025</t>
  </si>
  <si>
    <t>Cuenta Bancaria No 960 - 222953- 5</t>
  </si>
  <si>
    <t>DP/CK/ED/TR</t>
  </si>
  <si>
    <t xml:space="preserve">                 Licda. Lidia Estevez</t>
  </si>
  <si>
    <t>Del 01 al 31 de Enero 2025</t>
  </si>
  <si>
    <t>NOTA DE DEBITO</t>
  </si>
  <si>
    <t>NOTA DE CREDITO</t>
  </si>
  <si>
    <t>REINTEGRO LIB-2834</t>
  </si>
  <si>
    <t>ALIMENTADORA</t>
  </si>
  <si>
    <t>REINTEGRO LIB-3299  #3317  #3348 #3395</t>
  </si>
  <si>
    <t>Del 01 al 28 de Febrero  2025</t>
  </si>
  <si>
    <t>LIB-64</t>
  </si>
  <si>
    <t>LIB-73</t>
  </si>
  <si>
    <t>LIB-108</t>
  </si>
  <si>
    <t>LIB-110</t>
  </si>
  <si>
    <t>LIB-112</t>
  </si>
  <si>
    <t>LIB-113</t>
  </si>
  <si>
    <t>PAGO DE NCF E45002765POR PLAN INTERNACIONAL DE SEGUROS</t>
  </si>
  <si>
    <t>LIB-118</t>
  </si>
  <si>
    <t>LIB-137</t>
  </si>
  <si>
    <t>LIB-138</t>
  </si>
  <si>
    <t>LIB-162</t>
  </si>
  <si>
    <t>LIB-164</t>
  </si>
  <si>
    <t>LIB-167</t>
  </si>
  <si>
    <t>LIB-169</t>
  </si>
  <si>
    <t>LIB-189</t>
  </si>
  <si>
    <t>LIB-191</t>
  </si>
  <si>
    <t>LIB-203</t>
  </si>
  <si>
    <t>LIB-204</t>
  </si>
  <si>
    <t>LIB-205</t>
  </si>
  <si>
    <t>LIB-214</t>
  </si>
  <si>
    <t>LIB-259</t>
  </si>
  <si>
    <t>LIB-260</t>
  </si>
  <si>
    <t>LIB-261</t>
  </si>
  <si>
    <t>LIB-271</t>
  </si>
  <si>
    <t>LIB-272</t>
  </si>
  <si>
    <t>LIB-273</t>
  </si>
  <si>
    <t>LIB-277</t>
  </si>
  <si>
    <t>Del 01 al 28 de Febrero 2025</t>
  </si>
  <si>
    <t>PAGO DE NCF E4500078POR SEGUROS SUPLEMENTARIO DE VIDA COLECTIVO</t>
  </si>
  <si>
    <t>PAGO DE NCF E45003064POR PLAN INTERNACIONAL DE SEGUROS</t>
  </si>
  <si>
    <t>PAGO NCF-B150001 POR NOTATIZACION DE UN CONTRATO</t>
  </si>
  <si>
    <t>PAGO DE NCF E45003142 POR PLANES COMPLEM. DE SEGUROS DE SALUD</t>
  </si>
  <si>
    <t>PAGO DE NCF E45001092 POR PLANES COMPLEM. DE SEGUROS DE SALUD</t>
  </si>
  <si>
    <t xml:space="preserve">PAGO NCF-B1500051 POR ALQUILER DE REPETIDORAS DE FRECUENCIA </t>
  </si>
  <si>
    <t>PAGO DE NCF E45000175POR ANUNCIO SOBRE PERDIDA DE PLACA</t>
  </si>
  <si>
    <t>PAGO NCF-B15000143 POR AQUISICION DE MEDICAMENTOS</t>
  </si>
  <si>
    <t>PAGO NCF-B1500047 POR NOTATIZACION DE UN CONTRATO</t>
  </si>
  <si>
    <t>PAGO NCF-B15000152 POR VARIAS NOTATIZACIONES</t>
  </si>
  <si>
    <t>PAGO NCF-B1500034 POR NOTATIZACION DE DOS ACTAS</t>
  </si>
  <si>
    <t>PAGO NCF-B1500021 POR NOTATIZACION DE UN CONTRATO</t>
  </si>
  <si>
    <t>PAGO DE NCF E45002835 POR PLANES COMPLEM. DE SEGUROS DE SALUD</t>
  </si>
  <si>
    <t>PAGO DE NCF B150006078POR AVISO  PERDIDA DE PLACA Y MATRICULA</t>
  </si>
  <si>
    <t>PAGO NCF-B15000126 POR NOTATIZACION DE UN CONTRATO</t>
  </si>
  <si>
    <t>PAGO NCF-B1500002 POR NOTATIZACION DE UN CONTRATO</t>
  </si>
  <si>
    <t>PAGO NCF-B1500002 POR NOTATIZACION DE VARIOS CONTRATOS</t>
  </si>
  <si>
    <t>PAGO DE FACTURAS, POR ALQUILER DE EQUIPOS DE OZONO</t>
  </si>
  <si>
    <t>PAGO NCF-B15000178,POR MANT. A LAS PLANTAS ELECTRICAS</t>
  </si>
  <si>
    <t>PAGO NCF-B1500060 POR AQUISICION PRODUCTOS Y MATERIALES DE LIMPIEZA</t>
  </si>
  <si>
    <t>PAGO NCF-B1500331 POR ALQUILER DE  BAÑOS PORTATILES</t>
  </si>
  <si>
    <t>PAGO NCF-B1500017 POR AQUIS.DE EQUIPOS AUDIOVISUALES Y ACCESORIOS</t>
  </si>
  <si>
    <t>PAGO NCF-B15000182 POR AQUISICION DE MAQUINARIA Y OTROS</t>
  </si>
  <si>
    <t>PAGO NCF-B15000100 POR AQUISICION DE DIEZ ESCOPETAS Y CARTUCHOS</t>
  </si>
  <si>
    <t>PAGO VARIOS NCF MANT. PREVENTIVO Y CORRECTIVO DE VEH.LIV.</t>
  </si>
  <si>
    <t>LIB-320</t>
  </si>
  <si>
    <t>LIB-333</t>
  </si>
  <si>
    <t>LIB-339</t>
  </si>
  <si>
    <t>LIB-341</t>
  </si>
  <si>
    <t>LIB-342</t>
  </si>
  <si>
    <t>LIB-343</t>
  </si>
  <si>
    <t>LIB-344</t>
  </si>
  <si>
    <t>LIB-345</t>
  </si>
  <si>
    <t>LIB-346</t>
  </si>
  <si>
    <t>LIB-368</t>
  </si>
  <si>
    <t>LIB-369</t>
  </si>
  <si>
    <t>LIB-382</t>
  </si>
  <si>
    <t>LIB-383</t>
  </si>
  <si>
    <t>PAGO NCF-B1500153 POR NOTARIZACION DE SEIS  ENMIENDAS A  CONTRATOS</t>
  </si>
  <si>
    <t>PAGO VARIAS FACT. POR ALQ.Y MANTENIMIENTOS DE LAS IMPRESORA</t>
  </si>
  <si>
    <t>PAGO NCF E45000334 POR EMISION DE LA POLIZA No.2-2-812-0015555</t>
  </si>
  <si>
    <t>PAGO NCF E45000336 POR EMISION DE LA POLIZA No.2-2-806-0053223</t>
  </si>
  <si>
    <t>PAGO NCF E450001977 POR AUMENTO DE LA POLIZA No.2-2-503-0335538</t>
  </si>
  <si>
    <t>PAGO NCF E45000343 POR EMISION DE LA POLIZA No.2-2-201-0069278</t>
  </si>
  <si>
    <t>PAGO NCF E45000338 POR EMISION DE LA POLIZA No.2-2-801-0053224</t>
  </si>
  <si>
    <t>PAGO NCF-B15000181,POR MANT. A LAS PLANTAS ELECTRICAS</t>
  </si>
  <si>
    <t>PAGO NCF-B15000201 POR REP. DEL FINO E IMPERMEABILIZACION DEL TECHO</t>
  </si>
  <si>
    <t xml:space="preserve">PAGO DE NCF E4500081POR SEGUROS SUPLEMENTARIO DE VIDA </t>
  </si>
  <si>
    <t>SEGUNDO ABONO AL NCF-E450001012,POR RENOVACION DE LA POLIZA</t>
  </si>
  <si>
    <t>PAGO DE NCF E45001206 POR PLANES COMPLEM. DE SEGUROS DE SALUD</t>
  </si>
  <si>
    <t>PAGO DE NCF E45001980 POR MANT. PREVENTIVO A LA JEEPETA CHEVROLET</t>
  </si>
  <si>
    <t>TOTAL</t>
  </si>
  <si>
    <t>LIB-340</t>
  </si>
  <si>
    <t>PAGO NCF E450001976 POR AUMENTO DE LA POLIZA No.2-2-503-0335530</t>
  </si>
  <si>
    <t>LIB-588</t>
  </si>
  <si>
    <t>PAGO DE VARIAS FACT. POR SERVICIO DE MANTENIMIENTO CORRECTIVO</t>
  </si>
  <si>
    <t>LIB-641</t>
  </si>
  <si>
    <t>PAGO NCF-B15000195 POR REPARACIONES DE VARIOS AUTOBUSES MERCEDES BENZ</t>
  </si>
  <si>
    <t>LIB-705</t>
  </si>
  <si>
    <t>PAGO NCF-B15000536 POR REPARACION DE AIRES ACONDICIONADOS A LOS AUTOB.</t>
  </si>
  <si>
    <t>Del 01 al 30 de Abril 2025</t>
  </si>
  <si>
    <t>Del 01 al 30 de Abril  2025</t>
  </si>
  <si>
    <t>LIB-747</t>
  </si>
  <si>
    <t>LIB-750</t>
  </si>
  <si>
    <t>LIB-751</t>
  </si>
  <si>
    <t>LIB-752</t>
  </si>
  <si>
    <t>LIB-761</t>
  </si>
  <si>
    <t>LIB-762</t>
  </si>
  <si>
    <t>LIB-763</t>
  </si>
  <si>
    <t>LIB-764</t>
  </si>
  <si>
    <t>LIB-765</t>
  </si>
  <si>
    <t>LIB-766</t>
  </si>
  <si>
    <t>LIB-786</t>
  </si>
  <si>
    <t>LIB-789</t>
  </si>
  <si>
    <t>LIB-790</t>
  </si>
  <si>
    <t>LIB-791</t>
  </si>
  <si>
    <t>LIB-795</t>
  </si>
  <si>
    <t>LIB-796</t>
  </si>
  <si>
    <t>LIB-816</t>
  </si>
  <si>
    <t>LIB-817</t>
  </si>
  <si>
    <t>LIB-818</t>
  </si>
  <si>
    <t>LIB-825</t>
  </si>
  <si>
    <t>LIB-826</t>
  </si>
  <si>
    <t>LIB-827</t>
  </si>
  <si>
    <t>LIB-828</t>
  </si>
  <si>
    <t>LIB-829</t>
  </si>
  <si>
    <t>LIB-830</t>
  </si>
  <si>
    <t>LIB-831</t>
  </si>
  <si>
    <t>LIB-836</t>
  </si>
  <si>
    <t>LIB-847</t>
  </si>
  <si>
    <t>LIB-848</t>
  </si>
  <si>
    <t>LIB-850</t>
  </si>
  <si>
    <t>LIB-851</t>
  </si>
  <si>
    <t>LIB-852</t>
  </si>
  <si>
    <t>LIB-853</t>
  </si>
  <si>
    <t>LIB-875</t>
  </si>
  <si>
    <t>LIB-877</t>
  </si>
  <si>
    <t>LIB-920</t>
  </si>
  <si>
    <t>LIB-921</t>
  </si>
  <si>
    <t>LIB-922</t>
  </si>
  <si>
    <t>LIB-924</t>
  </si>
  <si>
    <t>LIB-942</t>
  </si>
  <si>
    <t>LIB-956</t>
  </si>
  <si>
    <t>LIB-957</t>
  </si>
  <si>
    <t>LIB-970</t>
  </si>
  <si>
    <t>LIB-979</t>
  </si>
  <si>
    <t>LIB-980</t>
  </si>
  <si>
    <t>LIB-981</t>
  </si>
  <si>
    <t>LIB-983</t>
  </si>
  <si>
    <t>LIB-984</t>
  </si>
  <si>
    <t>LIB-985</t>
  </si>
  <si>
    <t>LIB-986</t>
  </si>
  <si>
    <t>PAGO NCFB1506209 POR PUBLICIDAD EN PERIODICO</t>
  </si>
  <si>
    <t>PAGO POR COLOCACION DE AVISO DE PLACA PERDIDA</t>
  </si>
  <si>
    <t>PAGO DE FACTURA POR PUBLICIDAD INSTITUCIONAL</t>
  </si>
  <si>
    <t>PAGO DE FACTURA POR SUSCRIPCION ANUAL DE PERIODICO</t>
  </si>
  <si>
    <t>NCFB150536 POR REP. AIRES ACONDICIONADOS A LOS AUTONUSES</t>
  </si>
  <si>
    <t>PAGO NCFB150042 POR ALQUILERES DE BAÑOS MOVILES</t>
  </si>
  <si>
    <t>PAGO NCFB150195 POR REPARACIONES DE VARIOS AUTOBUSES</t>
  </si>
  <si>
    <t>PAGO DE FACTURA POR MANTENIMIENTO DE AUTOBUSES</t>
  </si>
  <si>
    <t>PAGO VARIAS FACTURAS POR MANT. PREV. Y CORRECTIVO DE AUTOBUSES</t>
  </si>
  <si>
    <t>PAGO DE FACTURA POR ADQUISICION DE EQUIPOS TECNOLOGICOS</t>
  </si>
  <si>
    <t>PAGO DE VARIAS FACTURAS POR MANTENIMIENTO DE AUTOBUSES</t>
  </si>
  <si>
    <t>PAGO DE FACTURA NCF B150026 POR COLOCACION DE PUBLICIDAD</t>
  </si>
  <si>
    <t>PAGO FACTURA B150173 POR PUBLICIDAD</t>
  </si>
  <si>
    <t>PAGO FACTURA B150299POR PUBLICIDAD</t>
  </si>
  <si>
    <t>PAGO DE FACTURA POR SEGURO DE SALUD ADMINISTRADOR GENERAL</t>
  </si>
  <si>
    <t>PAGO DE NCF B150063 POR PUBLICIDAD PARA LA EMPRESA</t>
  </si>
  <si>
    <t>PAGO DE FACTURA NCF B150225 POR COLOCACION DE PUBLICIDAD</t>
  </si>
  <si>
    <t>PAGO DE NCF B150275 POR PUBLICIDAD PARA LA EMPRESA</t>
  </si>
  <si>
    <t>PAGO DE FACTURA NCF B150150 POR COLOCACION DE PUBLICIDAD</t>
  </si>
  <si>
    <t>PAGO DE FACTURA NCF B150204 POR COLOCACION DE PUBLICIDAD</t>
  </si>
  <si>
    <t>PAGO DE NCF B150010 POR PUBLICIDAD PARA LA EMPRESA</t>
  </si>
  <si>
    <t>PAGO DE NCF B150074 POR PUBLICIDAD PARA LA EMPRESA</t>
  </si>
  <si>
    <t>PAGO DE NCF B150264 POR PUBLICIDAD PARA LA EMPRESA</t>
  </si>
  <si>
    <t>PAGO DE NCF B150227 POR PUBLICIDAD PARA LA EMPRESA</t>
  </si>
  <si>
    <t>PAGO DE NCF B150216 POR PUBLICIDAD PARA LA EMPRESA</t>
  </si>
  <si>
    <t>PAGO DE FACTURA POR SERVICIOS DE PLANES DE SALUD</t>
  </si>
  <si>
    <t>PAGO DE FACTURA POR VARIAS NOTARIZACIONES PARA LA EMPRESA</t>
  </si>
  <si>
    <t>PAGO DE FACTURA POR ALQUILER DE EQUIPO DE OZONO</t>
  </si>
  <si>
    <t>PAGO DE NCF B1501188 BOBERTURA DE CARRERA UNIVERSITARIA</t>
  </si>
  <si>
    <t>PAGO DE FACTURA  POR COLOCACION DE PUBLICIDAD</t>
  </si>
  <si>
    <t>PAGO DE FACTURA NCF B150031POR COLOCACION DE PUBLICIDAD</t>
  </si>
  <si>
    <t>PAGO DE FACTURAS POR ADQ. DE BOMBAS Y TANQUES DE PRESION</t>
  </si>
  <si>
    <t>PAGO DE NCF B150073 POR PUBLICIDAD PARA LA EMPRESA</t>
  </si>
  <si>
    <t>PAGO DE NCF E45480 AVISO CONVOCATORIA ADQUISICION DE BATERIAS</t>
  </si>
  <si>
    <t>PAGO DE NCF B150003 POR PUBLICIDAD PARA LA EMPRESA</t>
  </si>
  <si>
    <t>PAGO DE NCF B150043 POR ADQUISICION DE MATERIALES ODONTOLOGICOS</t>
  </si>
  <si>
    <t>PAGO DE NCF B150169 POR PUBLICIDAD PARA LA EMPRESA</t>
  </si>
  <si>
    <t>PAGO DE NCF B150001 POR PUBLICIDAD PARA LA EMPRESA</t>
  </si>
  <si>
    <t>PAGO NCF E45222 POR PUBLICIDAD EN PERIODICO</t>
  </si>
  <si>
    <t>PAGO NCF E45224 POR PUBLICIDAD EN PERIODICO</t>
  </si>
  <si>
    <t>PAGO NCFB150045 POR ALQUILERES DE 6 BAÑOS MOVILES</t>
  </si>
  <si>
    <t>PAGO DE NCF B1501748 POR SERVICIO DE CATERING</t>
  </si>
  <si>
    <t>PAGO DE NCF B1501253 POR ADQUISICION DE MATERIALES DE LIMPIEZA</t>
  </si>
  <si>
    <t>PAGO DE FACTURA POR ALQUILER DE REPETIDORA DE FRECUENCIA UHF</t>
  </si>
  <si>
    <t>PAGO DE FACTURANCF B150162 POR MANTENIMIENTO DE AAIRES ACONDICIONADOS</t>
  </si>
  <si>
    <t>PAGO NCF B1504078 LLENADO DE 506 BOTELLONES DE AGUA DE 5 GL</t>
  </si>
  <si>
    <t xml:space="preserve">PAGO DE FACTURA NCFR B150185POR VARIAS NOTARIZACIONES </t>
  </si>
  <si>
    <t>PAGO DE FACTURA NCFR B150073 POR  NOTARIZACIONES DE 2 ACTAS</t>
  </si>
  <si>
    <t>PAGO NCF B150175COLOCACION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</si>
</sst>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oso"/>
    </font>
    <font>
      <b/>
      <i/>
      <sz val="14"/>
      <name val="Garamond"/>
      <family val="1"/>
    </font>
    <font>
      <sz val="12"/>
      <color theme="1"/>
      <name val="Aptos Narrow"/>
      <family val="2"/>
      <scheme val="minor"/>
    </font>
    <font>
      <b/>
      <i/>
      <sz val="11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1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name val="Garamond"/>
      <family val="1"/>
    </font>
    <font>
      <sz val="12"/>
      <name val="Garamond"/>
      <family val="1"/>
    </font>
    <font>
      <b/>
      <i/>
      <sz val="10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Garamond"/>
      <family val="1"/>
    </font>
    <font>
      <sz val="10"/>
      <name val="Arioso"/>
    </font>
    <font>
      <b/>
      <i/>
      <sz val="10"/>
      <name val="Garamond"/>
      <family val="1"/>
    </font>
    <font>
      <i/>
      <sz val="10"/>
      <color theme="1"/>
      <name val="Aptos Narrow"/>
      <family val="2"/>
      <scheme val="minor"/>
    </font>
    <font>
      <i/>
      <sz val="10"/>
      <name val="Garamond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Fill="1"/>
    <xf numFmtId="0" fontId="2" fillId="0" borderId="0" xfId="0" applyFont="1"/>
    <xf numFmtId="43" fontId="0" fillId="0" borderId="0" xfId="1" applyFont="1" applyBorder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3" fontId="9" fillId="2" borderId="5" xfId="1" applyFont="1" applyFill="1" applyBorder="1"/>
    <xf numFmtId="43" fontId="4" fillId="2" borderId="5" xfId="1" applyFont="1" applyFill="1" applyBorder="1"/>
    <xf numFmtId="43" fontId="10" fillId="2" borderId="6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3" fontId="10" fillId="2" borderId="7" xfId="1" applyFont="1" applyFill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3" fontId="12" fillId="0" borderId="7" xfId="1" applyFont="1" applyFill="1" applyBorder="1"/>
    <xf numFmtId="43" fontId="13" fillId="0" borderId="7" xfId="1" applyFont="1" applyFill="1" applyBorder="1"/>
    <xf numFmtId="43" fontId="11" fillId="0" borderId="7" xfId="1" applyFont="1" applyFill="1" applyBorder="1"/>
    <xf numFmtId="43" fontId="11" fillId="0" borderId="0" xfId="1" applyFont="1" applyFill="1" applyBorder="1"/>
    <xf numFmtId="14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43" fontId="15" fillId="0" borderId="7" xfId="1" applyFont="1" applyBorder="1"/>
    <xf numFmtId="43" fontId="16" fillId="0" borderId="7" xfId="1" applyFont="1" applyFill="1" applyBorder="1"/>
    <xf numFmtId="43" fontId="14" fillId="0" borderId="7" xfId="1" applyFont="1" applyFill="1" applyBorder="1"/>
    <xf numFmtId="0" fontId="16" fillId="0" borderId="7" xfId="0" applyFont="1" applyBorder="1" applyAlignment="1">
      <alignment horizontal="center"/>
    </xf>
    <xf numFmtId="0" fontId="17" fillId="0" borderId="0" xfId="0" applyFont="1"/>
    <xf numFmtId="43" fontId="0" fillId="0" borderId="0" xfId="0" applyNumberFormat="1"/>
    <xf numFmtId="0" fontId="14" fillId="0" borderId="7" xfId="0" applyFont="1" applyBorder="1"/>
    <xf numFmtId="0" fontId="18" fillId="3" borderId="8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43" fontId="19" fillId="3" borderId="9" xfId="1" applyFont="1" applyFill="1" applyBorder="1" applyAlignment="1">
      <alignment vertical="center"/>
    </xf>
    <xf numFmtId="43" fontId="19" fillId="3" borderId="10" xfId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21" fillId="0" borderId="0" xfId="0" applyNumberFormat="1" applyFont="1" applyAlignment="1">
      <alignment horizontal="center"/>
    </xf>
    <xf numFmtId="43" fontId="21" fillId="0" borderId="0" xfId="1" applyFont="1" applyFill="1" applyBorder="1" applyAlignment="1">
      <alignment horizontal="center"/>
    </xf>
    <xf numFmtId="43" fontId="21" fillId="0" borderId="0" xfId="1" applyFont="1" applyFill="1" applyBorder="1"/>
    <xf numFmtId="43" fontId="22" fillId="0" borderId="0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43" fontId="6" fillId="0" borderId="0" xfId="1" applyFont="1" applyBorder="1"/>
    <xf numFmtId="43" fontId="12" fillId="0" borderId="0" xfId="1" applyFont="1" applyFill="1" applyBorder="1"/>
    <xf numFmtId="43" fontId="23" fillId="0" borderId="0" xfId="0" applyNumberFormat="1" applyFont="1"/>
    <xf numFmtId="0" fontId="23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Fill="1" applyAlignment="1">
      <alignment horizontal="center"/>
    </xf>
    <xf numFmtId="43" fontId="0" fillId="0" borderId="0" xfId="1" applyFont="1" applyFill="1"/>
    <xf numFmtId="0" fontId="9" fillId="2" borderId="7" xfId="0" applyFont="1" applyFill="1" applyBorder="1" applyAlignment="1">
      <alignment horizontal="center"/>
    </xf>
    <xf numFmtId="43" fontId="9" fillId="2" borderId="7" xfId="1" applyFont="1" applyFill="1" applyBorder="1"/>
    <xf numFmtId="43" fontId="4" fillId="2" borderId="7" xfId="1" applyFont="1" applyFill="1" applyBorder="1"/>
    <xf numFmtId="43" fontId="8" fillId="2" borderId="7" xfId="1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14" fontId="25" fillId="0" borderId="7" xfId="0" applyNumberFormat="1" applyFont="1" applyBorder="1" applyAlignment="1">
      <alignment horizontal="center"/>
    </xf>
    <xf numFmtId="14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3" fontId="15" fillId="0" borderId="7" xfId="1" applyFont="1" applyFill="1" applyBorder="1"/>
    <xf numFmtId="43" fontId="0" fillId="0" borderId="7" xfId="1" applyFont="1" applyFill="1" applyBorder="1"/>
    <xf numFmtId="43" fontId="0" fillId="0" borderId="7" xfId="0" applyNumberFormat="1" applyBorder="1"/>
    <xf numFmtId="43" fontId="25" fillId="0" borderId="0" xfId="1" applyFont="1" applyFill="1" applyBorder="1"/>
    <xf numFmtId="43" fontId="26" fillId="0" borderId="7" xfId="1" applyFont="1" applyFill="1" applyBorder="1"/>
    <xf numFmtId="0" fontId="15" fillId="0" borderId="7" xfId="0" applyFont="1" applyBorder="1" applyAlignment="1">
      <alignment horizontal="left"/>
    </xf>
    <xf numFmtId="14" fontId="15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43" fontId="27" fillId="2" borderId="7" xfId="1" applyFont="1" applyFill="1" applyBorder="1" applyAlignment="1">
      <alignment vertical="center"/>
    </xf>
    <xf numFmtId="43" fontId="26" fillId="2" borderId="7" xfId="1" applyFont="1" applyFill="1" applyBorder="1"/>
    <xf numFmtId="0" fontId="2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/>
    <xf numFmtId="43" fontId="13" fillId="0" borderId="0" xfId="1" applyFont="1" applyFill="1"/>
    <xf numFmtId="43" fontId="12" fillId="0" borderId="0" xfId="1" applyFont="1" applyFill="1"/>
    <xf numFmtId="43" fontId="4" fillId="0" borderId="0" xfId="0" applyNumberFormat="1" applyFont="1"/>
    <xf numFmtId="0" fontId="17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43" fontId="0" fillId="0" borderId="0" xfId="1" applyFont="1" applyFill="1" applyBorder="1"/>
    <xf numFmtId="14" fontId="0" fillId="0" borderId="7" xfId="0" applyNumberFormat="1" applyBorder="1"/>
    <xf numFmtId="43" fontId="0" fillId="0" borderId="7" xfId="1" applyFont="1" applyBorder="1"/>
    <xf numFmtId="0" fontId="31" fillId="0" borderId="7" xfId="0" applyFont="1" applyBorder="1" applyAlignment="1">
      <alignment horizontal="left"/>
    </xf>
    <xf numFmtId="14" fontId="25" fillId="0" borderId="7" xfId="1" applyNumberFormat="1" applyFont="1" applyFill="1" applyBorder="1"/>
    <xf numFmtId="0" fontId="31" fillId="0" borderId="7" xfId="0" applyFont="1" applyBorder="1"/>
    <xf numFmtId="43" fontId="33" fillId="0" borderId="7" xfId="1" applyFont="1" applyFill="1" applyBorder="1"/>
    <xf numFmtId="43" fontId="32" fillId="0" borderId="7" xfId="1" applyFont="1" applyFill="1" applyBorder="1"/>
    <xf numFmtId="14" fontId="11" fillId="0" borderId="7" xfId="1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4" fillId="2" borderId="4" xfId="0" applyFont="1" applyFill="1" applyBorder="1" applyAlignment="1">
      <alignment horizontal="center"/>
    </xf>
    <xf numFmtId="14" fontId="17" fillId="0" borderId="7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43" fontId="37" fillId="0" borderId="0" xfId="1" applyFont="1" applyFill="1" applyBorder="1" applyAlignment="1">
      <alignment horizontal="center"/>
    </xf>
    <xf numFmtId="14" fontId="0" fillId="0" borderId="0" xfId="0" applyNumberFormat="1"/>
    <xf numFmtId="14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14" fillId="0" borderId="11" xfId="1" applyFont="1" applyFill="1" applyBorder="1"/>
    <xf numFmtId="14" fontId="0" fillId="0" borderId="0" xfId="1" applyNumberFormat="1" applyFont="1"/>
    <xf numFmtId="0" fontId="24" fillId="2" borderId="12" xfId="0" applyFont="1" applyFill="1" applyBorder="1" applyAlignment="1">
      <alignment horizontal="center"/>
    </xf>
    <xf numFmtId="43" fontId="10" fillId="2" borderId="13" xfId="1" applyFont="1" applyFill="1" applyBorder="1" applyAlignment="1">
      <alignment horizontal="center"/>
    </xf>
    <xf numFmtId="14" fontId="11" fillId="0" borderId="12" xfId="0" applyNumberFormat="1" applyFont="1" applyBorder="1" applyAlignment="1">
      <alignment horizontal="center"/>
    </xf>
    <xf numFmtId="43" fontId="11" fillId="0" borderId="13" xfId="1" applyFont="1" applyFill="1" applyBorder="1"/>
    <xf numFmtId="14" fontId="14" fillId="0" borderId="12" xfId="0" applyNumberFormat="1" applyFont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43" fontId="19" fillId="3" borderId="15" xfId="1" applyFont="1" applyFill="1" applyBorder="1" applyAlignment="1">
      <alignment vertical="center"/>
    </xf>
    <xf numFmtId="43" fontId="19" fillId="3" borderId="16" xfId="1" applyFont="1" applyFill="1" applyBorder="1"/>
    <xf numFmtId="43" fontId="1" fillId="0" borderId="7" xfId="1" applyFont="1" applyFill="1" applyBorder="1"/>
    <xf numFmtId="43" fontId="1" fillId="0" borderId="7" xfId="1" applyFont="1" applyBorder="1"/>
    <xf numFmtId="43" fontId="32" fillId="0" borderId="0" xfId="1" applyFont="1" applyFill="1"/>
    <xf numFmtId="0" fontId="38" fillId="0" borderId="7" xfId="0" applyFont="1" applyBorder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43" fontId="0" fillId="0" borderId="17" xfId="1" applyFont="1" applyFill="1" applyBorder="1"/>
    <xf numFmtId="43" fontId="0" fillId="0" borderId="18" xfId="1" applyFont="1" applyBorder="1"/>
    <xf numFmtId="0" fontId="38" fillId="0" borderId="19" xfId="0" applyFont="1" applyBorder="1" applyAlignment="1">
      <alignment horizontal="center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/>
    <xf numFmtId="14" fontId="14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/>
    <xf numFmtId="43" fontId="1" fillId="0" borderId="0" xfId="1" applyFont="1" applyFill="1" applyBorder="1"/>
    <xf numFmtId="14" fontId="32" fillId="0" borderId="0" xfId="0" applyNumberFormat="1" applyFont="1" applyFill="1" applyBorder="1"/>
    <xf numFmtId="43" fontId="32" fillId="0" borderId="0" xfId="1" applyFont="1" applyFill="1" applyBorder="1"/>
    <xf numFmtId="1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3" fontId="15" fillId="0" borderId="0" xfId="1" applyFont="1" applyFill="1" applyBorder="1"/>
    <xf numFmtId="14" fontId="26" fillId="0" borderId="0" xfId="0" applyNumberFormat="1" applyFont="1" applyFill="1" applyBorder="1" applyAlignment="1">
      <alignment horizontal="center"/>
    </xf>
    <xf numFmtId="43" fontId="0" fillId="0" borderId="0" xfId="0" applyNumberFormat="1" applyFill="1" applyBorder="1"/>
    <xf numFmtId="43" fontId="33" fillId="0" borderId="0" xfId="1" applyFont="1" applyFill="1" applyBorder="1"/>
    <xf numFmtId="43" fontId="32" fillId="0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5B6C4517-321D-45E4-BDFC-DB3F528D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98C5B27D-F285-411D-BE3E-58269FF9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F6C1A3E1-ACD7-4E48-98AD-30C0D6A3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E38E1C93-446D-40C9-8957-C10D44CC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CB11C260-C3E2-4A42-8BF2-2B9D2B42D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6FAD9C5D-CDB4-437E-B858-0786A0AD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F6FDDC31-B868-473B-A802-7754EC9A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2653D1C2-49B8-45D6-9CEA-4750BF10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552068</xdr:colOff>
      <xdr:row>0</xdr:row>
      <xdr:rowOff>39243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AC8D1D62-65F4-43DC-BF9B-527C621C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5910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ABF3E4F4-61EC-423B-BB09-152D86AE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CCA098FE-34BA-4298-BE1C-5C0356B1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143F11C4-F6AA-46C7-839F-1F1C87A3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6EC28820-7AB4-4853-8936-8F3B439F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C304FB5E-8A2E-4518-906C-802015AF5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91467339-400A-42B8-9EC6-AC95C5C5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4E66414E-D70C-48D0-A7A9-96955AB72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31B06C07-0F6D-428D-9220-E2FEE05A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44F2EFDF-792C-4435-BB4C-EB79C77B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EA31E878-DDDD-454B-B894-409C6E9A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5B4D7307-785E-4EF8-8C71-EF13AFBC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DC812B88-49F6-4A87-A278-EF616489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00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FF2FD67C-17DD-48EC-9968-4AE6B22F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B588B20C-EBBF-467E-914B-04C74E98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6905D061-40AC-4A71-B4FB-CA324A9B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5A1C8450-BE79-44CE-A9BC-A769F0AA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552068</xdr:colOff>
      <xdr:row>0</xdr:row>
      <xdr:rowOff>39243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C8A90431-33A4-4389-9D20-B08B208E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5910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AD98D6DC-40BC-47A8-97FF-56AD3111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02D79466-A411-435B-8DDB-104E9E31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4B923645-000C-428D-96D7-732041AA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EA5240D0-0284-43A3-9638-468DE5DC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CB7A43C9-60AA-4D82-A245-B67C430E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1011EBE-A29A-47B2-83FE-440D0E3B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191A2F21-9316-469E-9EB4-A377C050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1A3BE2AE-AD59-487B-BB61-EC1308B6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495301</xdr:colOff>
      <xdr:row>1</xdr:row>
      <xdr:rowOff>76200</xdr:rowOff>
    </xdr:from>
    <xdr:to>
      <xdr:col>5</xdr:col>
      <xdr:colOff>476251</xdr:colOff>
      <xdr:row>5</xdr:row>
      <xdr:rowOff>142875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272B7BA5-7547-4CC1-B58A-705D599D50A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95501" y="266700"/>
          <a:ext cx="2971800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6C221B60-1879-49D0-813F-1849B700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EB855803-7213-4A60-B970-53A384BF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B08DA408-EC30-4D47-A801-5947A123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D65EB5C0-CC14-43F7-B22A-BC8BC266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6BD25E1A-854D-4525-AB29-EFD3AAA5F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B8F57EA6-CE58-4FF7-9CAF-58AD7762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5810BF1A-E8BE-4E73-AB62-0392DB24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38092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0F753F36-619C-45CC-B2F2-5AE295CC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267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778992F9-2997-4BB6-B7A5-7CD51112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AE3106C0-C3D6-431E-995F-43D79910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EC9BE89D-9886-4625-9ADF-729E6450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577F41BD-1E49-4DBC-AFFE-D55EBBA4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F2FB70C0-80B9-400A-8BE1-993F721E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AA8654E-EEC6-4600-8686-A2C7DD28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57C13CD7-FBE2-40E4-BCE9-9248BCF3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FE30725B-17B8-4A2C-AF50-84491BB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362330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FF168B70-A783-48C4-BFA5-DBF37FAC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C7FB2B31-5B93-4490-9121-E2D829E3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C359B201-5BB4-4CB0-90B3-BD683AF9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4B958BF5-A7C5-4D38-B7C0-9687B33F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40E1D917-AC90-49F7-9867-E9633262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C3A24F5E-4076-409C-ACF1-AAADE3BA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A2074C23-580C-4096-9427-6FAA031B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5F57E95D-2481-4857-9130-19B0CB35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A261E1FF-F031-4904-BE64-D0B643ED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855C85E2-4951-4682-AB4C-37001F70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1EC7B0BE-CBEB-4E66-B970-9F139FD9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9123B027-B088-4FFE-800B-F12B4B49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B25F14CD-4AC0-42FD-9110-F90FB8111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529ADFEA-C9C1-4010-814E-DE540176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3F4F5B91-D730-4339-9EC5-A854A6A9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EB41316-7A17-4B25-BEC4-AED27E43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FF222279-45F5-4B94-A205-39856931E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371855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96D26447-E657-4C8B-A2D7-5F20F968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AC3AB88A-9F51-47CC-852F-7039A84B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9F892AC4-2245-4D6F-9899-0F166AAD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E6747DB8-62D1-4C53-B9C3-75066D5C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AE173F15-DA25-4008-8F18-8EEB939E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10C6E1D1-9BE6-48D8-81E0-95D520FF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67BF1AF9-00D9-4C13-AEAB-8C116E39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E441EFE0-B991-4F03-B56A-A820ABB6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40C96BC4-6003-4D32-AD29-8C1969A5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301CEE16-F993-40CF-96B9-1FD97697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5538D9A8-3326-4D48-B431-EE275A98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F34F8247-2FED-48CB-9F0D-162C9F99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B12B1AD6-30CE-4C5E-A5D4-53788F55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1DB34E29-695F-48C8-A0D1-61800885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2B57B2AB-D0C9-4537-879C-6FA6AE54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673EECDC-8EE5-4F06-AC2E-2A675350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957B8EDA-E676-4230-AEB2-6DFAF31F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38480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41A45D5B-8965-4AFF-AAE2-854901CF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576EE2D8-11C8-4E4C-8201-3FCCE44E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E8D811DD-EADE-41F0-9C70-F0A9411B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ED7F8F92-FF55-42BC-BDF2-A1959DE3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7D3CF238-674D-45C0-9D9A-3C31A5A7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E3DD2500-316F-404D-A825-82772F62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AD34BF31-93BF-42EC-88C4-091BA6EA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F46B6FB1-D8DE-4BFA-9DB0-3D947F24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E4BD8215-5582-4055-8414-6206658C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9FAC5BF1-3B26-4149-8452-2DA9FEFD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488245CB-5F87-461F-9B95-98FF03A1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E7ECD919-040D-4AA3-A22A-7B7392143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2C27F224-FD3C-478E-97FA-B30FDBE0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749866FB-3294-4C65-9A53-6D017091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E490B223-9498-44C2-973E-792350BA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753815D0-70A1-4097-8ABD-231E6DA6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121333D3-B43A-4D09-9CA0-37C5622E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637793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76FEACB4-2B48-421A-BD0B-C8196649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1299AB8E-B975-4F87-9B9D-A35EAF4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2B7932CA-5FBA-4120-B17E-5D88F410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DAA5644D-6211-4ED6-BF18-FA215235E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6BEFAFA3-C4F7-477C-B6FB-ABFB22E4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4EDB1D4E-AE45-43D7-85AA-1A404341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7693C7E0-7B3D-44BF-8C2A-7B0B3A1A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FF6D691F-8FA6-4433-AAAE-CF740A48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28D57543-8945-48EB-8614-A549C620F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6021FD1A-0613-490D-858F-1FB03EB2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028BE91B-33F5-4D21-AF61-8D38CDD2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4470E73D-3492-471E-9EF8-EABBDAA3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88C09305-7166-4965-84F4-73C96F29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78B71CE4-C176-4E64-8CA2-FE31D1E6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B80BDF7F-8D7F-4295-9AC8-EC3AEFBC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D6622C4F-3EAA-4891-991A-5A24F5C4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387D0BAA-59BA-4B13-9A2B-CA8F2EF2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086C1572-45E2-47B0-B954-8C874DD7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56F32402-3055-4E1E-9A7E-42594361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C86499FC-09D0-4DD1-A38B-279EAE51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B7FFAFB1-1206-46F2-A4EE-A2C72221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3F82B975-6E02-41D2-AFB8-F9058CE6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37F9EE98-4558-4ED1-9A5F-BCBD699B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8C7DF69A-74C9-40B5-8041-6E886EE6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4F9AA2AB-3368-4958-98C0-6B4CBFBA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362330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57F0C6E6-A7EC-401C-B2EF-5F6F077E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551E6A5F-9B96-4340-B82F-17CB6FC8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9D3031BB-CAA0-4B5D-BDE0-7D64FD7F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49AF91CC-9E05-48E9-93EC-AC8751BB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41F3EFDF-3ECD-46FF-91AE-72052E8E5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23E80085-CE52-4B57-B7EC-D945C3EC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92B64114-F87F-4620-88E6-089226FD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99242349-9321-495D-BD5F-AD9E9FD2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E37E5D6E-D243-4822-86F6-1F2ECD10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267441C4-1D6B-4121-BD64-6F90524C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68432437-D76C-42D4-BF42-2B7B50CF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CDF8A586-C4D5-404A-8071-86A39F0E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A6EE715F-61C6-4865-A8E2-1EAC610D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4BEDEFD3-9EC8-452B-9BE8-07F66ECB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970BE4A8-F2F3-43E8-8EE1-5360172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27273B09-E3AE-4168-A214-47A14F87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D622C836-9C1A-4158-A2ED-15E0F800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371855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4EF00358-BE3D-4177-8D78-71CD47C9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29FA7597-B065-45B4-9EA6-C0EA62B9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9EC5154E-B64B-4D49-A7ED-23A9CE5E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3B8952AF-D913-4ECC-8188-7EEA8248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588D4113-361D-4B70-B84C-A65B505D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B68E8C01-27D3-407E-9DDA-B599C1C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0F850FA6-3329-418C-89A6-E96EB18D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6070EE02-9807-4502-A175-8118D842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D9EDB0DC-92EA-4D0E-8159-0D6AC9C3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C883822A-E1AE-4E90-9834-7EECB0986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16FCBDB0-86C4-486E-B878-9EB41E30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46D0B8D9-DC6B-4847-9826-C0301967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A5034E31-7535-45FE-9998-6929A9E4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766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5D66AF13-32DF-4144-8026-662F888D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91ABFB78-88E1-4A6A-A9CF-5BE523C9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4D3D0D0D-C103-4ACC-AFFD-2EBC1C7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E70B39BB-EBC9-4BAC-A1C4-E25BCEA1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38480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43C49AA1-98AD-4649-9392-29E2F2E9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39102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D67CA7B1-6D64-4AC9-ACC7-45DB0607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B2B2FA08-B912-4C0E-B0C7-72532CD2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309B4DF3-3F03-437B-A999-94A1DAD2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E29B9EF1-F5BD-4870-9BB2-4B2C4DB0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8A836946-99ED-4535-B6EF-8DF34E4B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924F9E64-A8BF-4B8E-89F2-F85E3D71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CDB589C7-133B-479E-8E8D-E9BBF797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7E8351CC-F474-4861-97AB-C2DD76F3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5</xdr:col>
      <xdr:colOff>228600</xdr:colOff>
      <xdr:row>5</xdr:row>
      <xdr:rowOff>190500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75440671-20E3-4A31-B2BD-9E0E5FD7169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38350" y="57150"/>
          <a:ext cx="2809875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F2339358-85C8-4856-B43D-7C92F526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1BCA6A0C-59E3-4982-9E0D-5BD62782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954E4378-2192-47B5-A112-BEAEEAC0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D197AE56-5515-43C5-ABFB-833DA5B5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5E04624F-4FD5-42FA-BB4F-91E242D0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3C4880BB-EC83-44E9-B5C7-895E81EE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306E9E9B-AB3B-4CB3-9DBC-87FE29F6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D7E7F4CD-D4F8-4CEA-A5E9-A388900D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C5F291A4-1AB8-4346-AA82-19909333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7689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0363EC0C-9F1E-4867-872C-17B4BA33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B4DDDBFE-E24A-406E-870C-82CFA740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B050A61-4356-4FCD-AA3E-1744FA9B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DBB009FD-BFE3-42B6-A4F8-E3CF867D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948021D-5024-4F13-9F02-2E6F81F5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C77F070D-883A-4BF5-B7E8-9F499AF8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8E761308-4ED9-4F86-B2EB-B5747C6B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89134C1A-0B8E-47BE-85BE-A36B1BE8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B85C37BB-6525-43FD-9233-65652F48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B79621CF-9031-45B6-AB50-ECDC38F6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757E6C67-8890-4C9A-9066-0C6CAE7D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0047B7D6-81AA-4803-8D58-9DEEBE03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862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9321A42F-F1D8-4AB9-9387-DFBBF7C2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BABC20D0-D600-47EA-A8A7-72CA8E33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40390382-75E8-4340-8E82-BD26F120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CD95F703-04FC-4C5D-B464-6CA34B12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ED45124C-67AF-47C3-AF99-E21BD36A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7689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C3F42D83-1487-4015-BA9E-E3CFD9AB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13E1A54A-564E-4424-B0C5-82DC0BDE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E638C3F1-F58E-4F1C-BFDC-DCD6ED70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A5EC6815-ABF6-4523-B904-FA020AB2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6001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C1447535-CE7A-48F4-B523-77E015F8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93C6D4C-BD18-4612-892A-EFA3F7A6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552EE65F-366D-4944-929A-EB74E11D5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9F6B753B-8F5F-49E8-AA08-8DC9E777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1095376</xdr:colOff>
      <xdr:row>0</xdr:row>
      <xdr:rowOff>47625</xdr:rowOff>
    </xdr:from>
    <xdr:to>
      <xdr:col>4</xdr:col>
      <xdr:colOff>619126</xdr:colOff>
      <xdr:row>5</xdr:row>
      <xdr:rowOff>66675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976B2CC0-C669-4BC9-A651-8964F7B05B4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505076" y="47625"/>
          <a:ext cx="2971800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41420858-9D4E-4913-8208-A3BB062B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CA90FC81-64A8-4B38-9B9B-D9E5A54E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90BE2111-19B8-46E4-BF73-F5992695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662E7A8B-2503-4B53-8B79-EC7072B3D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1DC51118-0FAB-4DFE-84E9-252DD75F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8CE88B4B-C7F2-4AB5-9F8D-1E5256AA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6970B8F3-2F11-4D14-A529-CC5B1CE9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3502164C-D220-4AF6-922A-B16C9E65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576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E0C3ABBB-E2F3-41DD-B619-A8CF54EE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9CD48968-A3D3-435E-B95F-352E8531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74A96858-5EBD-4929-91ED-53193077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7283348-D61F-411E-9935-951F2B78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AB4F2F56-338D-4E8C-97D7-877D4D0B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12E77B8F-7D3A-401D-B9C4-CD34E6B2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A1C6ACB6-5B06-46D3-A7DA-0E5A7593C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45255EEF-5505-46D4-83DA-D38094EE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362330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BB6BF65F-5166-4F85-8593-8A6FB7B6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A01F8358-0099-4A07-AF01-71D3EDE4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AE5B5E22-7638-4D97-965C-D11974F2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6D9B5464-C213-45CF-A47A-2A28C549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D46B642A-399B-4E1F-B0D5-6B7ADFAC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BDCF3415-9979-4480-962E-148BA72A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3C96A7FD-68BE-4E90-8037-E42FD51F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0840C571-26AE-4E15-8AC7-094691C9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4389DFFB-E676-4B5E-9320-3FA96FF2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C133F32C-60E8-4386-8D44-EE8D7EF9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FF87F8F6-AA2A-4289-A2B0-CB96E937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78AE9F91-2A16-42B3-8AD6-B50A4240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6BCFB885-A390-4A8D-81C7-9387EACB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A127A509-F6EB-4782-A5E5-D751A9BD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EA611AD9-820F-4E80-B2AE-1509EB5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DFC3702-19AB-4817-9C04-0C29C7F0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05AD8FBE-A447-43C2-8CC5-A5D4E10C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371855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3D1B6285-86C9-4F6D-BD68-0A96F3BB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F50460A8-EBC8-4070-8A7E-8710981D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290035AF-CF8C-44C3-83E2-C4590791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98EF75B8-24AE-41AF-B6CA-04549EC7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52A2337E-3C3D-41DF-819C-65536F99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9A175FB7-2BBE-4AEA-98F0-A140E271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90A93BF9-43D5-46CD-8849-DBD1A960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9CB07DD2-D79D-4F72-99A2-0082AE19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2833B19C-A974-4EE3-86B7-A59F3930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E0662603-5236-42F5-A88D-86D0445E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49F2EF56-A0D3-4EBC-B475-A2BD9D9B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B91F49B4-8EE6-4F1F-8BAF-D9254EA3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ADE391BC-76F8-4E0B-B6FE-98D9F7B0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9CC29914-E4C9-4DDF-8E78-8DE5103A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E75EC481-646B-4B39-913B-A3E095BB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5850A101-92C8-42A5-89C1-FF39B3E5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E840296E-717B-45FB-BA6C-D3223BC1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38480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0F44F3B5-39C3-4FB8-8A15-6282F944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30118B31-FE0C-4043-A3B8-2F221028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E36F36B7-4F0B-4BB1-BCDF-AD9217B9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1B03B761-E7C1-495D-9A9D-885EF3D2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AD9BEB4A-0E96-40B2-99CD-D8CFCFFD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45940FB6-FBD1-4C9E-B0EE-678C9E7D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3E64C44F-4BFA-4339-8042-7771CBA56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FC24D522-8EFA-48C5-9455-B81FD829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5E8F810F-F784-4F85-B5F8-3960D828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72789495-3539-43C8-9E4F-C64C8E6D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2F18B748-B9B7-4D55-B167-AA6A78F5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3581EAC5-C85D-44DF-B60D-4D23E5BC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0D1970EE-A041-469C-8CEA-31ECE59B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A2858945-93B4-4CB3-8B73-F2368E6B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25E4A05E-2059-48EE-8876-B71309CA3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358C82CE-1084-4111-BA20-E1DC192E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0DF2314E-590B-48AE-91D1-833D89E6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637793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C84E63BA-F121-4AFF-97FC-ECBB5279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CBBBC767-0148-43A4-9766-2B7E84B3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D387BFFD-C20F-4493-A1E7-8DF559C0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53006108-65AE-481A-A5B7-197008DE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643331D1-C769-4A48-B1C3-B5096A75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EC4BD5D5-0E63-4114-B94D-833BCF55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748E8D2D-67F2-43C8-9D04-1895A46E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89CABA27-7853-418F-B814-5AF447E1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0466AE7D-4815-4356-BD0D-A8F524F4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30700C66-FB25-4574-9B5E-553E585B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743AA122-8315-4DB0-A3F0-1D5944AB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C2BA972E-3A57-44E0-BDBE-1761A077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16478CBD-5313-4D2B-8C7D-3964D6BD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D15C42AE-5356-4D96-B4D1-2CB28D73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58A3C025-579E-450D-9717-5FE7F8E8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CAD6B5B3-CB65-4C7C-A44C-BE6A7855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261A1C61-709D-425B-BB30-89B0ADCB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7CFB2D78-4868-4804-BDF7-FE5F6964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C6B5192E-FA23-4C5A-B5D7-52C296E4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167C2565-23F7-4D7F-BE8D-11C74C82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D148BDDD-9A39-4238-B899-20B8303E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09F7F80E-9930-44A8-B8EA-7419C1D8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0026A579-EA8C-43B5-B574-24B644B5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7312682A-5E93-48AE-9BC4-3F554B39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BCA8F310-8A13-41B5-8BD8-6881D09A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362330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A7DC194E-FE40-4FF2-A681-4A4393A8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D667364E-CC64-404C-9540-899C671D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DEB30136-2C5A-41BE-9229-220ECF2A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E91CA4C1-DCB5-4BD7-A0D5-B4829481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7B37B02D-8E13-46B5-B499-A2171AB5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F4C7B8F6-F1E1-4665-9076-3F23264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6C1CAE41-3B92-45AA-BD00-05248F8A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8D5E2CA0-EBA2-4376-B353-37650733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A5235BEB-F5FD-40EB-BFC9-196514F6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E91F1110-4969-427F-AB37-F2440667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2D123711-AD63-4097-A48E-33B7233E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5614A450-DCE4-4EC2-B762-510824EF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8715C50A-1C4B-4C78-8A19-ED3193E0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36A5D273-AC62-4E95-9EE6-5005BCF9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55093542-839B-4FB9-8292-34FE917E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12B03572-926A-45D9-88B1-A9DF4199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2C3476F5-1F65-4C78-A174-3A31FF3F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371855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560EBA2A-11F4-4B30-8A17-2CECD3F1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173D3A5A-6E83-4E4C-A3D8-7FE2D52A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520A4F55-4724-48AB-9C2A-B5337EAD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F96EE696-6535-4FA8-9FDB-32B9588D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BEEBBABD-ECF2-402C-A54C-011B797A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33D3687B-09AC-4F44-92EC-AEEAFBAE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643B8C2A-1F3F-40F0-9FD8-DC53CCBA7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B5A7D6EE-2CB8-415C-8721-C7161AF9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0FB5CAD1-F597-45DB-8262-849E640E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CD564DD9-BA61-41B3-ACBC-78BF54C8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78322CF3-2C1E-4B76-9DD7-69CD844F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A51A85C7-5E9E-47B5-BB4E-209A7F5A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0C199328-1447-4B5B-AB58-B5BC66DF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8EFAB4E7-E2AD-405F-B8DA-3ACC83C2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505908BC-17A4-4D14-8FD5-C4170640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DA30726D-F3D4-4772-8E5D-29018EA2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6DEA1B1D-75CA-4813-85A3-3157461C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38480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A33D25F3-E50F-45B3-93E9-E9C4BC12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61962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96B9E24C-D36C-456F-9C1C-E34D3AAF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8725794E-5FE8-4062-8785-A04E43D4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A130E0FB-1DF5-43AA-A5FC-806C4841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8658A64E-CC77-4A72-9355-7CC00D1E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2687A1C6-41B0-4C96-ABDF-6299BF8C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EDDA0F53-76CF-444C-B974-63F739A7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DC909154-C95E-46DF-A173-C4C8D20A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BB22A989-8A17-446F-9C87-84687118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5</xdr:col>
      <xdr:colOff>142875</xdr:colOff>
      <xdr:row>6</xdr:row>
      <xdr:rowOff>47625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18C2036-C8B5-431B-AC47-8B6497ED9E7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38350" y="57150"/>
          <a:ext cx="2809875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69D6B430-0495-4907-B27D-E7FD2C42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7511AD66-DA79-410C-B80E-B8A79B0E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25BDECF1-E162-4AB7-8278-41691638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E9285D2-8574-4F89-9030-BA0A6844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C0B025A4-3551-4CDB-91E4-862860C5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97EC946F-019D-4D66-A834-FC843686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AA3BE0BE-7F96-4BD6-A07C-CAB15A16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027AA63B-A13E-406D-96C1-4033742C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33C0FBAC-8F80-46A3-9BB2-65D77816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24B46520-FBAE-4E07-AAB8-7AC54009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4B965B9A-0E69-444D-8446-978E79A7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68C71CBE-CDC9-4EA5-94B8-F79DC450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FF349FE9-CA40-4B11-90D7-5BF94233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5055313-BCAF-4B97-BC59-70C216CD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55F74DA5-6FBB-4343-B6F7-0B399474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56E6DB78-464A-42FB-8822-92278831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D632323F-1F32-4FEB-AC26-0667BD74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94BD01F1-5D29-4DA5-A6DE-BC82EC89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DD02A9DD-4457-408D-9FCE-A770C77AC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013F2B29-0B4B-4890-8744-5C10776C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3</xdr:col>
      <xdr:colOff>3400417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C81D6FE5-0E4A-4B22-AEF5-DF5B5445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577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4445F7BD-2AAB-41FA-A647-D575AF3F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524018B8-58E7-4A10-869D-FC0FFCF9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8D32D1BE-2D6F-44C3-85CA-A4FBA6D3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2329E84A-A86B-4C73-9A79-9DC7CDCF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38100</xdr:rowOff>
    </xdr:from>
    <xdr:to>
      <xdr:col>6</xdr:col>
      <xdr:colOff>475868</xdr:colOff>
      <xdr:row>0</xdr:row>
      <xdr:rowOff>39243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AD763FE5-2ABB-4A73-AE27-0F9BB54F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038845" y="3810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5B83D409-B2EB-4792-9AA9-2010E1858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87D9A25A-FADB-42E7-A025-6C17ECC5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A36EBEA7-F227-44D2-A7EB-426AA899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BFAED01A-144D-4EFE-8B32-C6E2492C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57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C9AB4634-90D2-4769-BA6A-1EF032A7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B377EE1-0EBB-47E7-91CF-4271D79B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C0E5046E-79F3-480A-A14D-3FB0FCA6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4D3AE59B-2D33-4F6E-BD95-2421491E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762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1095376</xdr:colOff>
      <xdr:row>0</xdr:row>
      <xdr:rowOff>47625</xdr:rowOff>
    </xdr:from>
    <xdr:to>
      <xdr:col>4</xdr:col>
      <xdr:colOff>476251</xdr:colOff>
      <xdr:row>5</xdr:row>
      <xdr:rowOff>161925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A392FAA-A234-4EED-AEB4-392B033DBC6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552701" y="47625"/>
          <a:ext cx="2971800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C1439313-A0B1-4E74-A940-A83CA1BA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69DC6E23-85BF-4669-856E-EBB03A743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570DD3AA-2BCB-495A-8F0F-BC98EA18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D06D401E-5619-4435-901D-4646F72C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0E5EC376-99D1-4AC6-B3D5-59F02BE7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8C01D933-98E1-4244-BD3F-0216D8DB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1762121</xdr:colOff>
      <xdr:row>3</xdr:row>
      <xdr:rowOff>76200</xdr:rowOff>
    </xdr:from>
    <xdr:to>
      <xdr:col>3</xdr:col>
      <xdr:colOff>1962142</xdr:colOff>
      <xdr:row>3</xdr:row>
      <xdr:rowOff>78867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1D51A1EE-3F60-42E0-A8E2-E7FD7AFE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228971" y="6477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F8A7BB7D-F124-4984-A97E-C9B148C3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576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D8FBCD05-EB6E-4224-8B30-6759A712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1528828E-CD83-4F1F-AF77-5D20A2E8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29067CCE-56FE-45A9-AADC-C7EEEFED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C3D43786-D6B5-44F7-864F-4D422BC0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7096A667-E998-45EE-BC90-B64BE075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ABBF67E1-E581-4D94-9330-FAB8F039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F64C96FD-5134-4574-B8E0-AFB85AA6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C67A532F-4EE2-4865-9A94-F0574ECA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190880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D100AE69-E4E1-4ABA-9557-9E3B4C273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4F1FE51E-4865-4FB3-B6E6-6B3ABFCC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F5431587-7917-42D7-B903-80BD04AC5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D9DB6607-48DC-4FB4-B055-16CC4ACD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A16AD856-1986-43A2-82E2-63F4B516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A5A1EDBB-D5A8-47D6-A0FF-AFB36418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25B48089-E723-4684-A6EE-D5DB4D728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BF42FA08-813B-4080-AD54-6514725F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27404885-7C65-4281-9063-18511F76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AD33DCF0-4C4D-4A60-9F0C-00A67241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BB1FE61D-8B5A-4B85-9441-0C7165AF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1EC7356E-41B6-4290-93ED-C4F809D9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DCC2360F-61C0-446F-97C6-44FBA610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65B1FB0B-78EF-45F4-96F5-E87D080B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8C0AFA1A-29DF-42B2-BC2F-0B5D4974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F7B1062-03EC-4131-82D5-5364716C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9D6F02FC-34B2-4B66-9D1B-79257912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200405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6EC0989F-098A-45B7-9C39-588B9F18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132727FA-F959-4BD0-B59F-F7A36CE3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58B7F543-EDCE-4783-BA08-4B90D05E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C4009203-8510-4CBC-85A6-5DBAA1FD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6FF924D7-EDD2-4864-8F81-C3A5E51A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147782FF-7EA8-45CD-B2D2-7E7DF9B49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69B8B02E-8E00-422A-8FDA-78C39021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F1A54CF6-A7CA-432C-9B34-3FC32416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D596D217-506C-4E97-B3E2-6BC10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E5554B49-2FA7-4CAA-BC72-F9CFCA524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BD0C635F-2621-40A8-A343-CFEABDEE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155D393F-9521-4F9A-9B86-CB11C603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8612C206-83E2-4778-BFB5-A1CE3AD3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ADFD7D3E-0303-4931-A967-F978FBBD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3415B55E-E6F7-4ACB-84D8-2B0F4693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F1BF7B86-9A6C-4DDF-BA7C-A54D0045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3AEDA46B-7ECA-4F7D-BE67-EF99CBEA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63E73A7D-A70D-479A-A5FA-D46D2CDB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C6EF0AAA-7A60-4E8E-8D8A-C2A00E3C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11A28D6A-9625-47CB-933F-741608A1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DAF1139C-E83A-47B8-9A88-54E0F8385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7AC911F5-A145-494F-96F5-9FA95984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DB813A25-87E0-4C04-9727-FFF49FB1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66F91D60-DB1B-4C38-9E63-DE0D24D7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D6313573-A48A-4274-8747-964C72C3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F344F72C-64AB-41E3-9E47-0B02AD38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58B518A9-F39A-4738-A39F-0F7A9757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9EEFD9F1-1508-4BB6-AD05-E4B31E0C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081937D3-1159-4570-ADFF-15D77A12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C11CBA4D-D479-418E-A7CE-F1950B54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E6046A67-810C-4B6D-BA03-E46ACE78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FDA64CDC-1F5E-40E0-A2A3-B30F741B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BE1C5952-03D3-4A58-91DD-E4CF487E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E2EDE3A4-711E-4F3D-A9E7-3C747EFF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466343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BCB81BE7-FC8C-4B40-A1B8-0FBC1122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01659152-2351-41A9-9F10-DCB8D909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D5BFC2E6-EBE8-428C-B1AC-48875030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0E7A1D97-45B5-4628-B9E6-06EF4C8A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A4944760-6438-49C6-AC2C-EDD4948F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E1A80B2A-1C66-4F0C-A4EA-ADBB9BD3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CC99439E-1ED9-430E-B464-3261A2B6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7D60C98E-AEF7-42DC-A5E0-36F8A355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F4FA563D-8A31-46E3-BFDD-0D3040AB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29B0BE4E-1F60-45AF-879A-B56DAA7B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7C4AC3AE-82D5-4688-B2EE-5D4C6D81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85412FE5-0C2A-40F2-B8A9-738C398E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EB418F2D-2970-4137-BC43-56FD7F41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0B568015-3E8C-4D0D-8045-D8BE93B2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F84DA3FE-0355-44B6-B0D1-AF53C173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9CDE1F79-015E-4335-A65B-77069E3F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1028696</xdr:colOff>
      <xdr:row>8</xdr:row>
      <xdr:rowOff>114300</xdr:rowOff>
    </xdr:from>
    <xdr:to>
      <xdr:col>5</xdr:col>
      <xdr:colOff>190492</xdr:colOff>
      <xdr:row>8</xdr:row>
      <xdr:rowOff>116967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A7CF4632-93A3-4A41-BAA3-40BB9ABE8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086346" y="17811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383AE860-28EA-4EE9-AB96-62FC2D93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2079503A-3E68-44B7-A4F8-23E2569F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0130FAFB-DEE1-499B-B9E2-F6E20C11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B2B16B6D-F6EB-4E01-8949-5F9D50D7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8D4C48E5-E31D-4F99-9E83-8F88DF02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CC0BFA28-D285-4FB2-B4BD-AD589527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63702C13-AB30-4143-BFE4-76875671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2A65FEAD-053B-4DDC-91D8-D18BE774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190880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9C4F9E86-DEC0-48A9-8C13-086518FD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131A9F45-A87D-4B63-86DB-1820DA3B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BFADD302-1559-4BDF-B1A0-DFB4BED6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BFE2D28A-E38A-4ED8-B119-7BAB41F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D4FFC93C-8D41-4142-AA70-5495C8F0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41BD6768-469F-44B4-BA2E-F4CE7192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00F6DA6C-CA15-4982-9922-E2B954A0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32F675D0-0EE8-4674-B7A9-61062D7F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D33AA363-2238-4A58-BD3F-C92B641C9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8B881F72-6DB5-4AEA-AEE4-080F968E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23A0EFA0-D241-45DC-9E98-6C943EDC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17084B1B-D199-4CBF-B9C0-B1F80340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73D2989C-6639-4B54-9A37-567A5A2E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45FA0749-75B9-465B-9516-26222189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3C8E2353-3AFC-43E4-8375-E84018C8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18E02247-8567-4F06-85EC-6A21999D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D513D00F-EA1F-45DD-B282-14D86F73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200405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E27F8C0C-6C66-44EC-AEFA-5C553634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B8570C78-3D3F-4140-81D4-3212E76C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232ED5A2-7889-45F6-AC9F-F23E2EEB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CD177E56-EBE1-4509-BC36-855468F5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A888795D-C571-4300-994B-3AC58DF1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C0E8A998-8705-47F3-A181-F5B90A90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77A900DE-4D4E-4617-93BF-4E8E577E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D7CC2101-147E-42A6-84C4-5EF4CB01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09128E04-DB8C-49E3-B7AF-33B82039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6F1F4D0A-EF76-4F49-B4DB-6E71027B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6F161DA2-4BF3-40CA-9834-C21A846A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9F4846F2-2557-4038-BDAA-DB788062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2AA39024-7201-4E66-A38B-EE73288E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6671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0D0E1C0F-EE0F-455C-82B9-09C76A46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AD9DBFF5-6D81-4C9D-BED9-9A31750D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40A1AA3F-3899-4608-92C1-F459F67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610615A6-44B2-4A4E-971C-83CB8C8E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1D81A6AB-FD4A-4DA2-B3DB-B814A673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4705345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9A972386-0488-4920-83A2-65E9DA26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6A6DFA1A-0FE8-4953-9510-674253B8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4AF7C399-0EC4-4C8F-ADD2-BA001966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AD31AACF-D835-4B2A-B5C7-63790A8E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6698098A-F8A6-4503-B179-821B23C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522B4877-9A56-4498-B50F-374E85AF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D62A4EBF-9088-4C94-B6EC-7BEF0102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0C02A9B3-3DFD-41DC-81F0-8C203F5D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0</xdr:row>
      <xdr:rowOff>57150</xdr:rowOff>
    </xdr:from>
    <xdr:to>
      <xdr:col>4</xdr:col>
      <xdr:colOff>790575</xdr:colOff>
      <xdr:row>6</xdr:row>
      <xdr:rowOff>142875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EFBA1A58-DEDB-40CE-9BB5-22332809F86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038350" y="57150"/>
          <a:ext cx="2809875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E599-CAE6-420F-ABF9-4B98579D5218}">
  <dimension ref="A1:N147"/>
  <sheetViews>
    <sheetView topLeftCell="A28" workbookViewId="0">
      <selection activeCell="M49" sqref="M49"/>
    </sheetView>
  </sheetViews>
  <sheetFormatPr baseColWidth="10" defaultRowHeight="15"/>
  <cols>
    <col min="1" max="1" width="3.140625" customWidth="1"/>
    <col min="2" max="2" width="10" style="1" customWidth="1"/>
    <col min="3" max="3" width="10.85546875" style="1" customWidth="1"/>
    <col min="4" max="4" width="30" style="1" customWidth="1"/>
    <col min="5" max="5" width="14.85546875" style="7" customWidth="1"/>
    <col min="6" max="6" width="13.5703125" style="57" customWidth="1"/>
    <col min="7" max="7" width="14.7109375" customWidth="1"/>
    <col min="8" max="8" width="6.5703125" customWidth="1"/>
    <col min="10" max="10" width="14.140625" bestFit="1" customWidth="1"/>
    <col min="11" max="11" width="13.140625" bestFit="1" customWidth="1"/>
    <col min="12" max="12" width="14.140625" style="6" bestFit="1" customWidth="1"/>
    <col min="13" max="13" width="14.140625" bestFit="1" customWidth="1"/>
    <col min="14" max="14" width="14.42578125" style="7" customWidth="1"/>
  </cols>
  <sheetData>
    <row r="1" spans="1:11">
      <c r="C1" s="2"/>
      <c r="D1" s="2"/>
      <c r="E1" s="3"/>
      <c r="F1" s="4"/>
      <c r="G1" s="5"/>
    </row>
    <row r="2" spans="1:11">
      <c r="B2" s="2"/>
      <c r="C2" s="2"/>
      <c r="D2" s="2"/>
      <c r="E2" s="3"/>
      <c r="F2" s="4"/>
      <c r="G2" s="5"/>
    </row>
    <row r="3" spans="1:11">
      <c r="B3" s="2"/>
      <c r="C3" s="2"/>
      <c r="D3" s="2"/>
      <c r="E3" s="3"/>
      <c r="F3" s="4"/>
      <c r="G3" s="5"/>
    </row>
    <row r="4" spans="1:11">
      <c r="B4" s="2"/>
      <c r="C4" s="2"/>
      <c r="D4" s="2"/>
      <c r="E4" s="3"/>
      <c r="F4" s="4"/>
      <c r="G4" s="5"/>
    </row>
    <row r="5" spans="1:11" ht="18.75">
      <c r="B5" s="131"/>
      <c r="C5" s="131"/>
      <c r="D5" s="131"/>
      <c r="E5" s="131"/>
      <c r="F5" s="131"/>
      <c r="G5" s="131"/>
    </row>
    <row r="6" spans="1:11" ht="18.75">
      <c r="B6" s="131" t="s">
        <v>0</v>
      </c>
      <c r="C6" s="131"/>
      <c r="D6" s="131"/>
      <c r="E6" s="131"/>
      <c r="F6" s="131"/>
      <c r="G6" s="131"/>
    </row>
    <row r="7" spans="1:11" ht="18.75">
      <c r="B7" s="131" t="s">
        <v>18</v>
      </c>
      <c r="C7" s="131"/>
      <c r="D7" s="131"/>
      <c r="E7" s="131"/>
      <c r="F7" s="131"/>
      <c r="G7" s="131"/>
    </row>
    <row r="8" spans="1:11" ht="16.5" thickBot="1">
      <c r="A8" s="8"/>
      <c r="B8" s="9"/>
      <c r="C8" s="10"/>
      <c r="D8" s="10"/>
      <c r="E8" s="11"/>
      <c r="F8" s="12"/>
      <c r="G8" s="13"/>
    </row>
    <row r="9" spans="1:11" ht="17.25" thickBot="1">
      <c r="A9" s="8"/>
      <c r="B9" s="132" t="s">
        <v>1</v>
      </c>
      <c r="C9" s="133"/>
      <c r="D9" s="133"/>
      <c r="E9" s="133"/>
      <c r="F9" s="133"/>
      <c r="G9" s="134"/>
    </row>
    <row r="10" spans="1:11" ht="15.75">
      <c r="A10" s="8"/>
      <c r="B10" s="14"/>
      <c r="C10" s="15"/>
      <c r="D10" s="16"/>
      <c r="E10" s="17"/>
      <c r="F10" s="18"/>
      <c r="G10" s="19" t="s">
        <v>2</v>
      </c>
    </row>
    <row r="11" spans="1:11" ht="15.75">
      <c r="A11" s="8"/>
      <c r="B11" s="20" t="s">
        <v>3</v>
      </c>
      <c r="C11" s="21" t="s">
        <v>4</v>
      </c>
      <c r="D11" s="21" t="s">
        <v>5</v>
      </c>
      <c r="E11" s="22" t="s">
        <v>6</v>
      </c>
      <c r="F11" s="22" t="s">
        <v>7</v>
      </c>
      <c r="G11" s="22" t="s">
        <v>8</v>
      </c>
    </row>
    <row r="12" spans="1:11" ht="16.5" customHeight="1">
      <c r="A12" s="8"/>
      <c r="B12" s="23"/>
      <c r="C12" s="24"/>
      <c r="D12" s="25" t="s">
        <v>2</v>
      </c>
      <c r="E12" s="26"/>
      <c r="F12" s="27"/>
      <c r="G12" s="28">
        <v>1788996.8699999987</v>
      </c>
      <c r="K12" s="29"/>
    </row>
    <row r="13" spans="1:11" ht="16.5" customHeight="1">
      <c r="A13" s="8"/>
      <c r="B13" s="30">
        <v>45658</v>
      </c>
      <c r="C13" s="31"/>
      <c r="D13" s="32"/>
      <c r="E13" s="33">
        <v>29990</v>
      </c>
      <c r="F13" s="34"/>
      <c r="G13" s="28">
        <f>+G12+E13-F13</f>
        <v>1818986.8699999987</v>
      </c>
    </row>
    <row r="14" spans="1:11" ht="16.5" customHeight="1">
      <c r="A14" s="8"/>
      <c r="B14" s="30">
        <v>45659</v>
      </c>
      <c r="C14" s="31"/>
      <c r="D14" s="31"/>
      <c r="E14" s="33">
        <v>300375</v>
      </c>
      <c r="F14" s="35"/>
      <c r="G14" s="28">
        <f t="shared" ref="G14:G46" si="0">+G13+E14-F14</f>
        <v>2119361.8699999987</v>
      </c>
    </row>
    <row r="15" spans="1:11" ht="16.5" customHeight="1">
      <c r="A15" s="8"/>
      <c r="B15" s="30">
        <v>45660</v>
      </c>
      <c r="C15" s="31"/>
      <c r="D15" s="36"/>
      <c r="E15" s="33">
        <v>310855</v>
      </c>
      <c r="F15" s="35"/>
      <c r="G15" s="28">
        <f t="shared" si="0"/>
        <v>2430216.8699999987</v>
      </c>
      <c r="I15" s="37"/>
      <c r="J15" s="38"/>
    </row>
    <row r="16" spans="1:11" ht="15.75">
      <c r="A16" s="8"/>
      <c r="B16" s="30">
        <v>45661</v>
      </c>
      <c r="C16" s="31"/>
      <c r="D16" s="39"/>
      <c r="E16" s="33">
        <v>159535</v>
      </c>
      <c r="F16" s="35"/>
      <c r="G16" s="28">
        <f t="shared" si="0"/>
        <v>2589751.8699999987</v>
      </c>
    </row>
    <row r="17" spans="1:11" ht="15.75">
      <c r="A17" s="8"/>
      <c r="B17" s="30">
        <v>45662</v>
      </c>
      <c r="C17" s="31"/>
      <c r="D17" s="39"/>
      <c r="E17" s="33">
        <v>94930</v>
      </c>
      <c r="F17" s="35"/>
      <c r="G17" s="28">
        <f t="shared" si="0"/>
        <v>2684681.8699999987</v>
      </c>
    </row>
    <row r="18" spans="1:11" ht="15.75">
      <c r="A18" s="8"/>
      <c r="B18" s="30">
        <v>45663</v>
      </c>
      <c r="C18" s="31"/>
      <c r="D18" s="39"/>
      <c r="E18" s="33">
        <v>129730</v>
      </c>
      <c r="F18" s="35"/>
      <c r="G18" s="28">
        <f t="shared" si="0"/>
        <v>2814411.8699999987</v>
      </c>
    </row>
    <row r="19" spans="1:11" ht="15.75">
      <c r="A19" s="8"/>
      <c r="B19" s="30">
        <v>45664</v>
      </c>
      <c r="C19" s="31"/>
      <c r="D19" s="39"/>
      <c r="E19" s="33">
        <v>409715</v>
      </c>
      <c r="F19" s="35"/>
      <c r="G19" s="28">
        <f t="shared" si="0"/>
        <v>3224126.8699999987</v>
      </c>
    </row>
    <row r="20" spans="1:11" ht="15.75">
      <c r="A20" s="8"/>
      <c r="B20" s="30">
        <v>45665</v>
      </c>
      <c r="C20" s="31"/>
      <c r="D20" s="31"/>
      <c r="E20" s="33">
        <v>409760</v>
      </c>
      <c r="F20" s="35"/>
      <c r="G20" s="28">
        <f t="shared" si="0"/>
        <v>3633886.8699999987</v>
      </c>
    </row>
    <row r="21" spans="1:11" ht="15.75" customHeight="1">
      <c r="A21" s="8"/>
      <c r="B21" s="30">
        <v>45666</v>
      </c>
      <c r="C21" s="31"/>
      <c r="D21" s="32"/>
      <c r="E21" s="33">
        <v>411770</v>
      </c>
      <c r="F21" s="35"/>
      <c r="G21" s="28">
        <f t="shared" si="0"/>
        <v>4045656.8699999987</v>
      </c>
    </row>
    <row r="22" spans="1:11" ht="15.75" customHeight="1">
      <c r="A22" s="8"/>
      <c r="B22" s="30">
        <v>45667</v>
      </c>
      <c r="C22" s="31"/>
      <c r="D22" s="36"/>
      <c r="E22" s="33">
        <v>378760</v>
      </c>
      <c r="F22" s="35"/>
      <c r="G22" s="28">
        <f t="shared" si="0"/>
        <v>4424416.8699999992</v>
      </c>
    </row>
    <row r="23" spans="1:11" ht="15.75" customHeight="1">
      <c r="A23" s="8"/>
      <c r="B23" s="30">
        <v>45668</v>
      </c>
      <c r="C23" s="31"/>
      <c r="D23" s="31"/>
      <c r="E23" s="33">
        <v>195920</v>
      </c>
      <c r="F23" s="35"/>
      <c r="G23" s="28">
        <f t="shared" si="0"/>
        <v>4620336.8699999992</v>
      </c>
    </row>
    <row r="24" spans="1:11" ht="15.75" customHeight="1">
      <c r="A24" s="8"/>
      <c r="B24" s="30">
        <v>45669</v>
      </c>
      <c r="C24" s="31"/>
      <c r="D24" s="31"/>
      <c r="E24" s="33">
        <v>107765</v>
      </c>
      <c r="F24" s="35"/>
      <c r="G24" s="28">
        <f t="shared" si="0"/>
        <v>4728101.8699999992</v>
      </c>
    </row>
    <row r="25" spans="1:11" ht="15.75" customHeight="1">
      <c r="A25" s="8"/>
      <c r="B25" s="30">
        <v>45670</v>
      </c>
      <c r="C25" s="31"/>
      <c r="D25" s="39"/>
      <c r="E25" s="33">
        <v>412045</v>
      </c>
      <c r="F25" s="35"/>
      <c r="G25" s="28">
        <f t="shared" si="0"/>
        <v>5140146.8699999992</v>
      </c>
    </row>
    <row r="26" spans="1:11" ht="15.75">
      <c r="A26" s="8"/>
      <c r="B26" s="30">
        <v>45671</v>
      </c>
      <c r="C26" s="31"/>
      <c r="D26" s="32"/>
      <c r="E26" s="33">
        <v>389660</v>
      </c>
      <c r="F26" s="35"/>
      <c r="G26" s="28">
        <f t="shared" si="0"/>
        <v>5529806.8699999992</v>
      </c>
    </row>
    <row r="27" spans="1:11" ht="14.25" customHeight="1">
      <c r="A27" s="8"/>
      <c r="B27" s="30">
        <v>45672</v>
      </c>
      <c r="C27" s="31"/>
      <c r="D27" s="31"/>
      <c r="E27" s="33">
        <v>400815</v>
      </c>
      <c r="F27" s="35"/>
      <c r="G27" s="28">
        <f t="shared" si="0"/>
        <v>5930621.8699999992</v>
      </c>
      <c r="K27" s="38"/>
    </row>
    <row r="28" spans="1:11" ht="15.75" customHeight="1">
      <c r="A28" s="8"/>
      <c r="B28" s="30">
        <v>45673</v>
      </c>
      <c r="C28" s="31"/>
      <c r="D28" s="32"/>
      <c r="E28" s="33">
        <v>408670</v>
      </c>
      <c r="F28" s="35"/>
      <c r="G28" s="28">
        <f t="shared" si="0"/>
        <v>6339291.8699999992</v>
      </c>
    </row>
    <row r="29" spans="1:11" ht="15.75" customHeight="1">
      <c r="A29" s="8"/>
      <c r="B29" s="30">
        <v>45674</v>
      </c>
      <c r="C29" s="31"/>
      <c r="D29" s="32"/>
      <c r="E29" s="33">
        <v>401445</v>
      </c>
      <c r="F29" s="35"/>
      <c r="G29" s="28">
        <f t="shared" si="0"/>
        <v>6740736.8699999992</v>
      </c>
      <c r="J29" s="38"/>
    </row>
    <row r="30" spans="1:11" ht="15.75" customHeight="1">
      <c r="A30" s="8"/>
      <c r="B30" s="30">
        <v>45675</v>
      </c>
      <c r="C30" s="31"/>
      <c r="D30" s="32"/>
      <c r="E30" s="33">
        <v>208020</v>
      </c>
      <c r="F30" s="35"/>
      <c r="G30" s="28">
        <f t="shared" si="0"/>
        <v>6948756.8699999992</v>
      </c>
    </row>
    <row r="31" spans="1:11" ht="15.75" customHeight="1">
      <c r="A31" s="8"/>
      <c r="B31" s="30">
        <v>45676</v>
      </c>
      <c r="C31" s="31"/>
      <c r="D31" s="31"/>
      <c r="E31" s="33">
        <v>107155</v>
      </c>
      <c r="F31" s="35"/>
      <c r="G31" s="28">
        <f t="shared" si="0"/>
        <v>7055911.8699999992</v>
      </c>
    </row>
    <row r="32" spans="1:11" ht="15.75" customHeight="1">
      <c r="A32" s="8"/>
      <c r="B32" s="30">
        <v>45677</v>
      </c>
      <c r="C32" s="31"/>
      <c r="D32" s="31"/>
      <c r="E32" s="33">
        <v>439615</v>
      </c>
      <c r="F32" s="35"/>
      <c r="G32" s="28">
        <f t="shared" si="0"/>
        <v>7495526.8699999992</v>
      </c>
    </row>
    <row r="33" spans="1:7" ht="15.75" customHeight="1">
      <c r="A33" s="8"/>
      <c r="B33" s="30">
        <v>45678</v>
      </c>
      <c r="C33" s="31"/>
      <c r="D33" s="31"/>
      <c r="E33" s="33">
        <v>120280</v>
      </c>
      <c r="F33" s="35"/>
      <c r="G33" s="28">
        <f t="shared" si="0"/>
        <v>7615806.8699999992</v>
      </c>
    </row>
    <row r="34" spans="1:7" ht="15.75" customHeight="1">
      <c r="A34" s="8"/>
      <c r="B34" s="30">
        <v>45679</v>
      </c>
      <c r="C34" s="31"/>
      <c r="D34" s="39"/>
      <c r="E34" s="33">
        <v>445205</v>
      </c>
      <c r="F34" s="35"/>
      <c r="G34" s="28">
        <f t="shared" si="0"/>
        <v>8061011.8699999992</v>
      </c>
    </row>
    <row r="35" spans="1:7" ht="15.75" customHeight="1">
      <c r="A35" s="8"/>
      <c r="B35" s="30">
        <v>45680</v>
      </c>
      <c r="C35" s="31"/>
      <c r="D35" s="31"/>
      <c r="E35" s="33">
        <v>414160</v>
      </c>
      <c r="F35" s="35"/>
      <c r="G35" s="28">
        <f t="shared" si="0"/>
        <v>8475171.8699999992</v>
      </c>
    </row>
    <row r="36" spans="1:7" ht="15.75" customHeight="1">
      <c r="A36" s="8"/>
      <c r="B36" s="30">
        <v>45681</v>
      </c>
      <c r="C36" s="31"/>
      <c r="D36" s="31"/>
      <c r="E36" s="33">
        <v>387770</v>
      </c>
      <c r="F36" s="35"/>
      <c r="G36" s="28">
        <f t="shared" si="0"/>
        <v>8862941.8699999992</v>
      </c>
    </row>
    <row r="37" spans="1:7" ht="15.75" customHeight="1">
      <c r="A37" s="8"/>
      <c r="B37" s="30">
        <v>45682</v>
      </c>
      <c r="C37" s="31"/>
      <c r="D37" s="31"/>
      <c r="E37" s="33">
        <v>193755</v>
      </c>
      <c r="F37" s="35"/>
      <c r="G37" s="28">
        <f t="shared" si="0"/>
        <v>9056696.8699999992</v>
      </c>
    </row>
    <row r="38" spans="1:7" ht="15.75" customHeight="1">
      <c r="A38" s="8"/>
      <c r="B38" s="30">
        <v>45683</v>
      </c>
      <c r="C38" s="31"/>
      <c r="D38" s="32"/>
      <c r="E38" s="33">
        <v>105065</v>
      </c>
      <c r="F38" s="35"/>
      <c r="G38" s="28">
        <f t="shared" si="0"/>
        <v>9161761.8699999992</v>
      </c>
    </row>
    <row r="39" spans="1:7" ht="15.75" customHeight="1">
      <c r="A39" s="8"/>
      <c r="B39" s="30">
        <v>45684</v>
      </c>
      <c r="C39" s="31"/>
      <c r="D39" s="31"/>
      <c r="E39" s="33">
        <v>468325</v>
      </c>
      <c r="F39" s="35"/>
      <c r="G39" s="28">
        <f t="shared" si="0"/>
        <v>9630086.8699999992</v>
      </c>
    </row>
    <row r="40" spans="1:7" ht="15.75" customHeight="1">
      <c r="A40" s="8"/>
      <c r="B40" s="30">
        <v>45685</v>
      </c>
      <c r="C40" s="31"/>
      <c r="D40" s="31"/>
      <c r="E40" s="33">
        <v>1273087.6000000001</v>
      </c>
      <c r="F40" s="35"/>
      <c r="G40" s="28">
        <f t="shared" si="0"/>
        <v>10903174.469999999</v>
      </c>
    </row>
    <row r="41" spans="1:7" ht="15.75" customHeight="1">
      <c r="A41" s="8"/>
      <c r="B41" s="30">
        <v>45686</v>
      </c>
      <c r="C41" s="31"/>
      <c r="D41" s="31"/>
      <c r="E41" s="33">
        <v>402790</v>
      </c>
      <c r="F41" s="35"/>
      <c r="G41" s="28">
        <f t="shared" si="0"/>
        <v>11305964.469999999</v>
      </c>
    </row>
    <row r="42" spans="1:7" ht="15.75" customHeight="1">
      <c r="A42" s="8"/>
      <c r="B42" s="30">
        <v>45687</v>
      </c>
      <c r="C42" s="31"/>
      <c r="D42" s="31"/>
      <c r="E42" s="33">
        <v>392775</v>
      </c>
      <c r="F42" s="35"/>
      <c r="G42" s="28">
        <f t="shared" si="0"/>
        <v>11698739.469999999</v>
      </c>
    </row>
    <row r="43" spans="1:7" ht="15.75" customHeight="1">
      <c r="A43" s="8"/>
      <c r="B43" s="30">
        <v>45688</v>
      </c>
      <c r="C43" s="31"/>
      <c r="D43" s="31" t="s">
        <v>25</v>
      </c>
      <c r="E43" s="33">
        <v>1735839</v>
      </c>
      <c r="F43" s="35"/>
      <c r="G43" s="28">
        <f t="shared" si="0"/>
        <v>13434578.469999999</v>
      </c>
    </row>
    <row r="44" spans="1:7" ht="15.75" customHeight="1">
      <c r="A44" s="8"/>
      <c r="B44" s="30">
        <v>45688</v>
      </c>
      <c r="C44" s="31"/>
      <c r="D44" s="32"/>
      <c r="E44" s="33">
        <v>406940</v>
      </c>
      <c r="F44" s="35"/>
      <c r="G44" s="28">
        <f t="shared" si="0"/>
        <v>13841518.469999999</v>
      </c>
    </row>
    <row r="45" spans="1:7" ht="15.75" customHeight="1">
      <c r="A45" s="8"/>
      <c r="B45" s="30">
        <v>45688</v>
      </c>
      <c r="C45" s="31"/>
      <c r="D45" s="31" t="s">
        <v>23</v>
      </c>
      <c r="E45" s="33"/>
      <c r="F45" s="35">
        <v>1990</v>
      </c>
      <c r="G45" s="28">
        <f t="shared" si="0"/>
        <v>13839528.469999999</v>
      </c>
    </row>
    <row r="46" spans="1:7" ht="15.75" customHeight="1">
      <c r="A46" s="8"/>
      <c r="B46" s="30">
        <v>45688</v>
      </c>
      <c r="D46" s="82" t="s">
        <v>24</v>
      </c>
      <c r="E46" s="7">
        <v>34701882.869999997</v>
      </c>
      <c r="F46" s="35"/>
      <c r="G46" s="28">
        <f t="shared" si="0"/>
        <v>48541411.339999996</v>
      </c>
    </row>
    <row r="47" spans="1:7" ht="15.75" customHeight="1" thickBot="1">
      <c r="A47" s="8"/>
      <c r="B47" s="40"/>
      <c r="C47" s="41"/>
      <c r="D47" s="41"/>
      <c r="E47" s="42">
        <f>SUM(E13:E46)</f>
        <v>46754404.469999999</v>
      </c>
      <c r="F47" s="42"/>
      <c r="G47" s="43"/>
    </row>
    <row r="48" spans="1:7" ht="15.75" customHeight="1">
      <c r="A48" s="8"/>
      <c r="B48" s="44"/>
      <c r="C48" s="45"/>
      <c r="D48" s="46"/>
      <c r="E48" s="47"/>
      <c r="F48" s="48"/>
      <c r="G48" s="48"/>
    </row>
    <row r="49" spans="1:13" ht="15.75" customHeight="1">
      <c r="A49" s="8"/>
      <c r="B49" s="44"/>
      <c r="C49" s="45"/>
      <c r="D49" s="45"/>
      <c r="E49" s="47"/>
      <c r="F49" s="48"/>
      <c r="G49" s="48"/>
    </row>
    <row r="50" spans="1:13" ht="15.75" customHeight="1">
      <c r="A50" s="8"/>
      <c r="B50" s="49"/>
      <c r="C50" s="50"/>
      <c r="D50" s="51"/>
      <c r="E50" s="52"/>
      <c r="F50" s="53"/>
      <c r="G50" s="54"/>
    </row>
    <row r="51" spans="1:13" ht="15.75" customHeight="1">
      <c r="A51" s="8"/>
      <c r="B51" s="135" t="s">
        <v>9</v>
      </c>
      <c r="C51" s="135"/>
      <c r="D51" s="128" t="s">
        <v>10</v>
      </c>
      <c r="E51" s="128"/>
      <c r="F51" s="55" t="s">
        <v>11</v>
      </c>
      <c r="G51" s="55"/>
    </row>
    <row r="52" spans="1:13" ht="15.75" customHeight="1">
      <c r="A52" s="8"/>
      <c r="B52" s="127" t="s">
        <v>12</v>
      </c>
      <c r="C52" s="127"/>
      <c r="D52" s="128" t="s">
        <v>13</v>
      </c>
      <c r="E52" s="128"/>
      <c r="F52" s="9" t="s">
        <v>14</v>
      </c>
      <c r="G52" s="9"/>
    </row>
    <row r="53" spans="1:13" ht="15.75" customHeight="1">
      <c r="A53" s="8"/>
      <c r="B53" s="129" t="s">
        <v>15</v>
      </c>
      <c r="C53" s="129"/>
      <c r="D53" s="130" t="s">
        <v>16</v>
      </c>
      <c r="E53" s="130"/>
      <c r="F53" s="56" t="s">
        <v>17</v>
      </c>
      <c r="G53" s="56"/>
      <c r="J53" s="38"/>
    </row>
    <row r="54" spans="1:13" ht="15.75" customHeight="1">
      <c r="A54" s="8"/>
      <c r="G54" s="38"/>
      <c r="M54" s="38"/>
    </row>
    <row r="55" spans="1:13" ht="15.75" customHeight="1">
      <c r="A55" s="8"/>
    </row>
    <row r="56" spans="1:13" ht="15.75" customHeight="1">
      <c r="A56" s="8"/>
    </row>
    <row r="57" spans="1:13" ht="15.75" customHeight="1">
      <c r="A57" s="8"/>
      <c r="J57" s="38"/>
    </row>
    <row r="58" spans="1:13" ht="15.75" customHeight="1">
      <c r="A58" s="8"/>
    </row>
    <row r="59" spans="1:13" ht="15.75" customHeight="1">
      <c r="A59" s="8"/>
    </row>
    <row r="60" spans="1:13" ht="15.75" customHeight="1">
      <c r="A60" s="8"/>
      <c r="G60" s="38"/>
    </row>
    <row r="61" spans="1:13" ht="15.75" customHeight="1">
      <c r="A61" s="8"/>
    </row>
    <row r="62" spans="1:13" ht="15.75" customHeight="1">
      <c r="A62" s="8"/>
    </row>
    <row r="63" spans="1:13" ht="15.75" customHeight="1">
      <c r="A63" s="8"/>
    </row>
    <row r="64" spans="1:13" ht="15.75" customHeight="1">
      <c r="A64" s="8"/>
    </row>
    <row r="65" spans="1:13" ht="15.75" customHeight="1">
      <c r="A65" s="8"/>
    </row>
    <row r="66" spans="1:13" ht="15.75" customHeight="1">
      <c r="A66" s="8"/>
    </row>
    <row r="67" spans="1:13" ht="15.75" customHeight="1">
      <c r="A67" s="8"/>
    </row>
    <row r="68" spans="1:13" ht="15.75" customHeight="1">
      <c r="A68" s="8"/>
    </row>
    <row r="69" spans="1:13" ht="15.75" customHeight="1">
      <c r="A69" s="8"/>
    </row>
    <row r="70" spans="1:13" ht="15.75" customHeight="1">
      <c r="A70" s="8"/>
    </row>
    <row r="71" spans="1:13" ht="15.75" customHeight="1">
      <c r="A71" s="8"/>
    </row>
    <row r="72" spans="1:13" ht="15.75" customHeight="1">
      <c r="A72" s="8"/>
    </row>
    <row r="73" spans="1:13" ht="15.75" customHeight="1">
      <c r="A73" s="8"/>
    </row>
    <row r="74" spans="1:13" ht="15.75" customHeight="1">
      <c r="A74" s="8"/>
    </row>
    <row r="75" spans="1:13" ht="15.75" customHeight="1">
      <c r="A75" s="8"/>
    </row>
    <row r="76" spans="1:13" ht="15.75" customHeight="1">
      <c r="A76" s="8"/>
    </row>
    <row r="77" spans="1:13" ht="15.75" customHeight="1">
      <c r="A77" s="8"/>
    </row>
    <row r="78" spans="1:13" ht="15.75" customHeight="1">
      <c r="A78" s="8"/>
    </row>
    <row r="79" spans="1:13" ht="15.75" customHeight="1">
      <c r="A79" s="8"/>
    </row>
    <row r="80" spans="1:13" ht="15.75" customHeight="1">
      <c r="A80" s="8"/>
      <c r="M80" s="6"/>
    </row>
    <row r="81" spans="1:13" ht="15.75" customHeight="1">
      <c r="A81" s="8"/>
      <c r="M81" s="29"/>
    </row>
    <row r="82" spans="1:13" ht="15.75" customHeight="1">
      <c r="A82" s="8"/>
      <c r="M82" s="29"/>
    </row>
    <row r="83" spans="1:13" ht="15.75" customHeight="1">
      <c r="A83" s="8"/>
      <c r="M83" s="29"/>
    </row>
    <row r="84" spans="1:13" ht="15.75" customHeight="1">
      <c r="A84" s="8"/>
    </row>
    <row r="85" spans="1:13" ht="15.75" customHeight="1">
      <c r="A85" s="8"/>
      <c r="M85" s="38"/>
    </row>
    <row r="86" spans="1:13" ht="15.75" customHeight="1">
      <c r="A86" s="8"/>
    </row>
    <row r="87" spans="1:13" ht="15.75" customHeight="1">
      <c r="A87" s="8"/>
    </row>
    <row r="88" spans="1:13" ht="15.75" customHeight="1">
      <c r="A88" s="8"/>
    </row>
    <row r="89" spans="1:13" ht="15.75" customHeight="1">
      <c r="A89" s="8"/>
      <c r="K89" s="38"/>
    </row>
    <row r="90" spans="1:13" ht="15.75" customHeight="1">
      <c r="A90" s="8"/>
      <c r="K90" s="38"/>
    </row>
    <row r="91" spans="1:13" ht="15.75" customHeight="1">
      <c r="A91" s="8"/>
    </row>
    <row r="92" spans="1:13" ht="15.75" customHeight="1">
      <c r="A92" s="8"/>
    </row>
    <row r="93" spans="1:13" ht="15.75" customHeight="1">
      <c r="A93" s="8"/>
    </row>
    <row r="94" spans="1:13" ht="15.75" customHeight="1">
      <c r="A94" s="8"/>
    </row>
    <row r="95" spans="1:13" ht="15.75" customHeight="1">
      <c r="A95" s="8"/>
    </row>
    <row r="96" spans="1:13" ht="15.75" customHeight="1">
      <c r="A96" s="8"/>
    </row>
    <row r="97" spans="1:1" ht="15.75" customHeight="1">
      <c r="A97" s="8"/>
    </row>
    <row r="98" spans="1:1" ht="15.75" customHeight="1">
      <c r="A98" s="8"/>
    </row>
    <row r="99" spans="1:1" ht="15.75" customHeight="1">
      <c r="A99" s="8"/>
    </row>
    <row r="100" spans="1:1" ht="15.75" customHeight="1">
      <c r="A100" s="8"/>
    </row>
    <row r="101" spans="1:1" ht="15.75" customHeight="1">
      <c r="A101" s="8"/>
    </row>
    <row r="102" spans="1:1" ht="15.75" customHeight="1">
      <c r="A102" s="8"/>
    </row>
    <row r="103" spans="1:1" ht="15.75" customHeight="1">
      <c r="A103" s="8"/>
    </row>
    <row r="104" spans="1:1" ht="15.75" customHeight="1">
      <c r="A104" s="8"/>
    </row>
    <row r="105" spans="1:1" ht="15.75" customHeight="1">
      <c r="A105" s="8"/>
    </row>
    <row r="106" spans="1:1" ht="15.75" customHeight="1">
      <c r="A106" s="8"/>
    </row>
    <row r="107" spans="1:1" ht="15.75" customHeight="1">
      <c r="A107" s="8"/>
    </row>
    <row r="108" spans="1:1" ht="15.75" customHeight="1">
      <c r="A108" s="8"/>
    </row>
    <row r="109" spans="1:1" ht="15.75" customHeight="1">
      <c r="A109" s="8"/>
    </row>
    <row r="110" spans="1:1" ht="15.75" customHeight="1">
      <c r="A110" s="8"/>
    </row>
    <row r="111" spans="1:1" ht="15.75" customHeight="1">
      <c r="A111" s="8"/>
    </row>
    <row r="112" spans="1:1" ht="15.75" customHeight="1">
      <c r="A112" s="8"/>
    </row>
    <row r="113" spans="1:12" ht="15.75" customHeight="1">
      <c r="A113" s="8"/>
    </row>
    <row r="114" spans="1:12" ht="15.75" customHeight="1">
      <c r="A114" s="8"/>
    </row>
    <row r="115" spans="1:12" ht="15.75" customHeight="1">
      <c r="A115" s="8"/>
    </row>
    <row r="116" spans="1:12" ht="15.75" customHeight="1">
      <c r="A116" s="8"/>
    </row>
    <row r="117" spans="1:12" ht="15.75" customHeight="1">
      <c r="A117" s="8"/>
    </row>
    <row r="118" spans="1:12" ht="15.75" customHeight="1">
      <c r="A118" s="8"/>
    </row>
    <row r="119" spans="1:12" ht="15.75" customHeight="1">
      <c r="A119" s="8"/>
    </row>
    <row r="120" spans="1:12" ht="15.75" customHeight="1">
      <c r="A120" s="8"/>
    </row>
    <row r="121" spans="1:12" ht="15.75" customHeight="1">
      <c r="A121" s="8"/>
    </row>
    <row r="122" spans="1:12" ht="15.75" customHeight="1">
      <c r="A122" s="8"/>
    </row>
    <row r="123" spans="1:12" ht="15.75" customHeight="1">
      <c r="A123" s="8"/>
    </row>
    <row r="124" spans="1:12" ht="15.75" customHeight="1">
      <c r="A124" s="8"/>
    </row>
    <row r="125" spans="1:12" ht="15.75" customHeight="1">
      <c r="A125" s="8"/>
    </row>
    <row r="126" spans="1:12" ht="15.75" customHeight="1">
      <c r="A126" s="8"/>
      <c r="L126" s="29"/>
    </row>
    <row r="127" spans="1:12" ht="15.75" customHeight="1">
      <c r="A127" s="8"/>
      <c r="L127" s="29"/>
    </row>
    <row r="128" spans="1:12" ht="15.75" customHeight="1">
      <c r="A128" s="8"/>
      <c r="L128" s="29"/>
    </row>
    <row r="129" spans="1:13" ht="15.75" customHeight="1">
      <c r="A129" s="8"/>
    </row>
    <row r="130" spans="1:13" ht="15.75" customHeight="1">
      <c r="A130" s="8"/>
    </row>
    <row r="131" spans="1:13" ht="15.75" customHeight="1">
      <c r="A131" s="8"/>
      <c r="M131" s="38"/>
    </row>
    <row r="132" spans="1:13" ht="15.75" customHeight="1">
      <c r="A132" s="8"/>
    </row>
    <row r="133" spans="1:13" ht="15.75" customHeight="1">
      <c r="A133" s="8"/>
    </row>
    <row r="134" spans="1:13" ht="15.75" customHeight="1">
      <c r="A134" s="8"/>
    </row>
    <row r="135" spans="1:13" ht="15.75" customHeight="1">
      <c r="A135" s="8"/>
    </row>
    <row r="136" spans="1:13" ht="15.75" customHeight="1">
      <c r="A136" s="8"/>
    </row>
    <row r="137" spans="1:13" ht="15.75" customHeight="1">
      <c r="A137" s="8"/>
    </row>
    <row r="138" spans="1:13" ht="15.75" customHeight="1">
      <c r="A138" s="8"/>
    </row>
    <row r="139" spans="1:13" ht="15.75" customHeight="1">
      <c r="A139" s="8"/>
    </row>
    <row r="140" spans="1:13" ht="21" customHeight="1">
      <c r="A140" s="8"/>
    </row>
    <row r="141" spans="1:13" ht="21" customHeight="1">
      <c r="A141" s="8"/>
    </row>
    <row r="142" spans="1:13" ht="21" customHeight="1">
      <c r="A142" s="8"/>
      <c r="H142" s="38"/>
    </row>
    <row r="143" spans="1:13" ht="15.75">
      <c r="A143" s="10"/>
      <c r="H143" s="38"/>
    </row>
    <row r="144" spans="1:13">
      <c r="H144" s="38"/>
    </row>
    <row r="147" spans="1:1" ht="15.75">
      <c r="A147" s="8"/>
    </row>
  </sheetData>
  <mergeCells count="10">
    <mergeCell ref="B52:C52"/>
    <mergeCell ref="D52:E52"/>
    <mergeCell ref="B53:C53"/>
    <mergeCell ref="D53:E53"/>
    <mergeCell ref="B5:G5"/>
    <mergeCell ref="B6:G6"/>
    <mergeCell ref="B7:G7"/>
    <mergeCell ref="B9:G9"/>
    <mergeCell ref="B51:C51"/>
    <mergeCell ref="D51:E51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F12D-87B5-4F7F-8A20-244FF43B5F6F}">
  <dimension ref="A2:L95"/>
  <sheetViews>
    <sheetView topLeftCell="A32" workbookViewId="0">
      <selection activeCell="D45" sqref="D45"/>
    </sheetView>
  </sheetViews>
  <sheetFormatPr baseColWidth="10" defaultRowHeight="15"/>
  <cols>
    <col min="1" max="1" width="3.140625" customWidth="1"/>
    <col min="2" max="2" width="10.85546875" style="1" customWidth="1"/>
    <col min="3" max="3" width="8" style="1" customWidth="1"/>
    <col min="4" max="4" width="33" style="1" customWidth="1"/>
    <col min="5" max="5" width="14.28515625" style="57" customWidth="1"/>
    <col min="6" max="6" width="12.28515625" style="57" customWidth="1"/>
    <col min="7" max="7" width="15" customWidth="1"/>
    <col min="8" max="8" width="8" customWidth="1"/>
    <col min="9" max="9" width="13.42578125" customWidth="1"/>
    <col min="10" max="10" width="14.85546875" style="57" bestFit="1" customWidth="1"/>
    <col min="11" max="11" width="16.42578125" style="7" customWidth="1"/>
    <col min="12" max="12" width="14.85546875" style="7" bestFit="1" customWidth="1"/>
  </cols>
  <sheetData>
    <row r="2" spans="1:12">
      <c r="B2" s="2"/>
      <c r="C2" s="2"/>
      <c r="D2" s="2"/>
      <c r="E2" s="4"/>
      <c r="F2" s="4"/>
      <c r="G2" s="5"/>
    </row>
    <row r="3" spans="1:12">
      <c r="B3" s="2"/>
      <c r="C3" s="2"/>
      <c r="E3" s="4"/>
      <c r="F3" s="4"/>
      <c r="G3" s="5"/>
    </row>
    <row r="4" spans="1:12">
      <c r="B4" s="2"/>
      <c r="C4" s="2"/>
      <c r="D4" s="2"/>
      <c r="E4" s="4"/>
      <c r="F4" s="4"/>
      <c r="G4" s="5"/>
    </row>
    <row r="5" spans="1:12">
      <c r="B5" s="2"/>
      <c r="C5" s="2"/>
      <c r="D5" s="2"/>
      <c r="E5" s="4"/>
      <c r="F5" s="4"/>
      <c r="G5" s="5"/>
    </row>
    <row r="6" spans="1:12" ht="18.75">
      <c r="B6" s="131"/>
      <c r="C6" s="131"/>
      <c r="D6" s="131"/>
      <c r="E6" s="131"/>
      <c r="F6" s="131"/>
      <c r="G6" s="131"/>
    </row>
    <row r="7" spans="1:12" ht="18.75">
      <c r="B7" s="131" t="s">
        <v>0</v>
      </c>
      <c r="C7" s="131"/>
      <c r="D7" s="131"/>
      <c r="E7" s="131"/>
      <c r="F7" s="131"/>
      <c r="G7" s="131"/>
    </row>
    <row r="8" spans="1:12" ht="18.75">
      <c r="B8" s="131" t="s">
        <v>22</v>
      </c>
      <c r="C8" s="131"/>
      <c r="D8" s="131"/>
      <c r="E8" s="131"/>
      <c r="F8" s="131"/>
      <c r="G8" s="131"/>
    </row>
    <row r="9" spans="1:12" ht="11.25" customHeight="1">
      <c r="A9" s="8"/>
      <c r="B9" s="10"/>
      <c r="C9" s="10"/>
      <c r="D9" s="10"/>
      <c r="E9" s="12"/>
      <c r="F9" s="12"/>
      <c r="G9" s="13"/>
    </row>
    <row r="10" spans="1:12" ht="16.5">
      <c r="A10" s="8"/>
      <c r="B10" s="136" t="s">
        <v>19</v>
      </c>
      <c r="C10" s="136"/>
      <c r="D10" s="136"/>
      <c r="E10" s="136"/>
      <c r="F10" s="136"/>
      <c r="G10" s="136"/>
    </row>
    <row r="11" spans="1:12" ht="15.75" customHeight="1">
      <c r="A11" s="8"/>
      <c r="B11" s="21"/>
      <c r="C11" s="58"/>
      <c r="D11" s="21"/>
      <c r="E11" s="59"/>
      <c r="F11" s="60"/>
      <c r="G11" s="61" t="s">
        <v>2</v>
      </c>
    </row>
    <row r="12" spans="1:12" ht="15.75">
      <c r="A12" s="8"/>
      <c r="B12" s="21" t="s">
        <v>3</v>
      </c>
      <c r="C12" s="62" t="s">
        <v>20</v>
      </c>
      <c r="D12" s="21" t="s">
        <v>5</v>
      </c>
      <c r="E12" s="22" t="s">
        <v>6</v>
      </c>
      <c r="F12" s="22" t="s">
        <v>7</v>
      </c>
      <c r="G12" s="22" t="s">
        <v>8</v>
      </c>
    </row>
    <row r="13" spans="1:12" ht="16.5" customHeight="1">
      <c r="A13" s="8"/>
      <c r="B13" s="63"/>
      <c r="C13" s="24"/>
      <c r="D13" s="25" t="s">
        <v>2</v>
      </c>
      <c r="E13" s="26"/>
      <c r="F13" s="27"/>
      <c r="G13" s="27">
        <v>6932712.0199999996</v>
      </c>
      <c r="K13" s="57"/>
      <c r="L13" s="57"/>
    </row>
    <row r="14" spans="1:12" ht="16.5" customHeight="1">
      <c r="A14" s="8"/>
      <c r="B14" s="64">
        <v>45658</v>
      </c>
      <c r="C14" s="65"/>
      <c r="D14" s="65"/>
      <c r="E14" s="66">
        <v>72930</v>
      </c>
      <c r="F14" s="67"/>
      <c r="G14" s="68">
        <f>+G13+E14-F14</f>
        <v>7005642.0199999996</v>
      </c>
      <c r="I14" s="69"/>
      <c r="K14" s="57"/>
      <c r="L14" s="57"/>
    </row>
    <row r="15" spans="1:12" ht="16.5" customHeight="1">
      <c r="A15" s="8"/>
      <c r="B15" s="64">
        <v>45659</v>
      </c>
      <c r="C15" s="65"/>
      <c r="D15" s="65"/>
      <c r="E15" s="66">
        <v>174675</v>
      </c>
      <c r="F15" s="70"/>
      <c r="G15" s="68">
        <f t="shared" ref="G15:G47" si="0">+G14+E15-F15</f>
        <v>7180317.0199999996</v>
      </c>
      <c r="I15" s="69"/>
      <c r="K15" s="57"/>
      <c r="L15" s="57"/>
    </row>
    <row r="16" spans="1:12" ht="15.75" customHeight="1">
      <c r="A16" s="8"/>
      <c r="B16" s="64">
        <v>45660</v>
      </c>
      <c r="C16" s="65"/>
      <c r="D16" s="65"/>
      <c r="E16" s="66">
        <v>128640</v>
      </c>
      <c r="F16" s="70"/>
      <c r="G16" s="68">
        <f t="shared" si="0"/>
        <v>7308957.0199999996</v>
      </c>
      <c r="I16" s="69"/>
      <c r="K16" s="57"/>
      <c r="L16" s="57"/>
    </row>
    <row r="17" spans="1:12" ht="15.75">
      <c r="A17" s="8"/>
      <c r="B17" s="64">
        <v>45661</v>
      </c>
      <c r="C17" s="65"/>
      <c r="D17" s="65"/>
      <c r="E17" s="66">
        <v>78150</v>
      </c>
      <c r="F17" s="70"/>
      <c r="G17" s="68">
        <f t="shared" si="0"/>
        <v>7387107.0199999996</v>
      </c>
      <c r="I17" s="69"/>
      <c r="L17" s="57"/>
    </row>
    <row r="18" spans="1:12" ht="15.75">
      <c r="A18" s="8"/>
      <c r="B18" s="64">
        <v>45662</v>
      </c>
      <c r="C18" s="65"/>
      <c r="D18" s="65"/>
      <c r="E18" s="66">
        <v>67230</v>
      </c>
      <c r="F18" s="70"/>
      <c r="G18" s="68">
        <f t="shared" si="0"/>
        <v>7454337.0199999996</v>
      </c>
      <c r="I18" s="69"/>
      <c r="L18" s="57"/>
    </row>
    <row r="19" spans="1:12" ht="15.75">
      <c r="A19" s="8"/>
      <c r="B19" s="64">
        <v>45663</v>
      </c>
      <c r="C19" s="65"/>
      <c r="D19" s="65"/>
      <c r="E19" s="66">
        <v>130965</v>
      </c>
      <c r="F19" s="70"/>
      <c r="G19" s="68">
        <f t="shared" si="0"/>
        <v>7585302.0199999996</v>
      </c>
      <c r="I19" s="69"/>
      <c r="L19" s="57"/>
    </row>
    <row r="20" spans="1:12" ht="15.75">
      <c r="A20" s="8"/>
      <c r="B20" s="64">
        <v>45664</v>
      </c>
      <c r="C20" s="65"/>
      <c r="D20" s="65"/>
      <c r="E20" s="66">
        <v>236070</v>
      </c>
      <c r="F20" s="66"/>
      <c r="G20" s="68">
        <f t="shared" si="0"/>
        <v>7821372.0199999996</v>
      </c>
      <c r="I20" s="69"/>
      <c r="L20" s="57"/>
    </row>
    <row r="21" spans="1:12" ht="15.75">
      <c r="A21" s="8"/>
      <c r="B21" s="64">
        <v>45665</v>
      </c>
      <c r="C21" s="65"/>
      <c r="D21" s="71"/>
      <c r="E21" s="66">
        <v>216335</v>
      </c>
      <c r="F21" s="66"/>
      <c r="G21" s="68">
        <f t="shared" si="0"/>
        <v>8037707.0199999996</v>
      </c>
      <c r="I21" s="69"/>
      <c r="L21" s="57"/>
    </row>
    <row r="22" spans="1:12" ht="15.75">
      <c r="A22" s="8"/>
      <c r="B22" s="64">
        <v>45666</v>
      </c>
      <c r="C22" s="65"/>
      <c r="D22" s="65"/>
      <c r="E22" s="66">
        <v>275370</v>
      </c>
      <c r="F22" s="66"/>
      <c r="G22" s="68">
        <f t="shared" si="0"/>
        <v>8313077.0199999996</v>
      </c>
      <c r="I22" s="69"/>
      <c r="L22" s="57"/>
    </row>
    <row r="23" spans="1:12" ht="15.75">
      <c r="A23" s="8"/>
      <c r="B23" s="64">
        <v>45667</v>
      </c>
      <c r="C23" s="65"/>
      <c r="D23" s="65"/>
      <c r="E23" s="66">
        <v>189960</v>
      </c>
      <c r="F23" s="66"/>
      <c r="G23" s="68">
        <f t="shared" si="0"/>
        <v>8503037.0199999996</v>
      </c>
      <c r="I23" s="69"/>
      <c r="K23" s="57"/>
      <c r="L23" s="57"/>
    </row>
    <row r="24" spans="1:12" ht="15.75">
      <c r="A24" s="8"/>
      <c r="B24" s="64">
        <v>45668</v>
      </c>
      <c r="C24" s="65"/>
      <c r="D24" s="65"/>
      <c r="E24" s="66">
        <v>224775</v>
      </c>
      <c r="F24" s="66"/>
      <c r="G24" s="68">
        <f t="shared" si="0"/>
        <v>8727812.0199999996</v>
      </c>
      <c r="I24" s="69"/>
      <c r="K24" s="57"/>
      <c r="L24" s="57"/>
    </row>
    <row r="25" spans="1:12" ht="15.75">
      <c r="A25" s="8"/>
      <c r="B25" s="64">
        <v>45669</v>
      </c>
      <c r="C25" s="65"/>
      <c r="D25" s="65"/>
      <c r="E25" s="66">
        <v>149910</v>
      </c>
      <c r="F25" s="66"/>
      <c r="G25" s="68">
        <f t="shared" si="0"/>
        <v>8877722.0199999996</v>
      </c>
      <c r="I25" s="69"/>
      <c r="K25" s="57"/>
      <c r="L25" s="57"/>
    </row>
    <row r="26" spans="1:12" ht="15.75">
      <c r="A26" s="8"/>
      <c r="B26" s="64">
        <v>45670</v>
      </c>
      <c r="C26" s="65"/>
      <c r="D26" s="65"/>
      <c r="E26" s="66">
        <v>247605</v>
      </c>
      <c r="F26" s="70"/>
      <c r="G26" s="68">
        <f t="shared" si="0"/>
        <v>9125327.0199999996</v>
      </c>
      <c r="I26" s="69"/>
      <c r="K26" s="57"/>
      <c r="L26" s="57"/>
    </row>
    <row r="27" spans="1:12" ht="15.75">
      <c r="A27" s="8"/>
      <c r="B27" s="64">
        <v>45671</v>
      </c>
      <c r="C27" s="65"/>
      <c r="D27" s="65"/>
      <c r="E27" s="66">
        <v>241695</v>
      </c>
      <c r="F27" s="70"/>
      <c r="G27" s="68">
        <f t="shared" si="0"/>
        <v>9367022.0199999996</v>
      </c>
      <c r="I27" s="69"/>
      <c r="K27" s="57"/>
      <c r="L27" s="57"/>
    </row>
    <row r="28" spans="1:12" ht="15.75">
      <c r="A28" s="8"/>
      <c r="B28" s="64">
        <v>45672</v>
      </c>
      <c r="C28" s="65"/>
      <c r="D28" s="65"/>
      <c r="E28" s="66">
        <v>226575</v>
      </c>
      <c r="F28" s="70"/>
      <c r="G28" s="68">
        <f t="shared" si="0"/>
        <v>9593597.0199999996</v>
      </c>
      <c r="I28" s="69"/>
      <c r="K28" s="57"/>
      <c r="L28" s="57"/>
    </row>
    <row r="29" spans="1:12" ht="15.75">
      <c r="A29" s="8"/>
      <c r="B29" s="64">
        <v>45673</v>
      </c>
      <c r="C29" s="65"/>
      <c r="D29" s="65"/>
      <c r="E29" s="66">
        <v>193020</v>
      </c>
      <c r="F29" s="70"/>
      <c r="G29" s="68">
        <f t="shared" si="0"/>
        <v>9786617.0199999996</v>
      </c>
      <c r="I29" s="69"/>
      <c r="K29" s="57"/>
      <c r="L29" s="57"/>
    </row>
    <row r="30" spans="1:12" ht="15.75">
      <c r="A30" s="8"/>
      <c r="B30" s="64">
        <v>45674</v>
      </c>
      <c r="C30" s="65"/>
      <c r="D30" s="65"/>
      <c r="E30" s="66">
        <v>187755</v>
      </c>
      <c r="F30" s="66"/>
      <c r="G30" s="68">
        <f t="shared" si="0"/>
        <v>9974372.0199999996</v>
      </c>
      <c r="I30" s="69"/>
      <c r="K30" s="57"/>
      <c r="L30" s="57"/>
    </row>
    <row r="31" spans="1:12" ht="15.75">
      <c r="A31" s="8"/>
      <c r="B31" s="64">
        <v>45675</v>
      </c>
      <c r="C31" s="65"/>
      <c r="D31" s="65"/>
      <c r="E31" s="66">
        <v>92880</v>
      </c>
      <c r="F31" s="70"/>
      <c r="G31" s="68">
        <f t="shared" si="0"/>
        <v>10067252.02</v>
      </c>
      <c r="I31" s="69"/>
      <c r="K31" s="57"/>
      <c r="L31" s="57"/>
    </row>
    <row r="32" spans="1:12" ht="15.75">
      <c r="A32" s="8"/>
      <c r="B32" s="64">
        <v>45676</v>
      </c>
      <c r="C32" s="65"/>
      <c r="D32" s="65"/>
      <c r="E32" s="66">
        <v>227250</v>
      </c>
      <c r="F32" s="70"/>
      <c r="G32" s="68">
        <f t="shared" si="0"/>
        <v>10294502.02</v>
      </c>
      <c r="I32" s="69"/>
      <c r="K32" s="57"/>
      <c r="L32" s="57"/>
    </row>
    <row r="33" spans="1:12" ht="15.75">
      <c r="A33" s="8"/>
      <c r="B33" s="64">
        <v>45677</v>
      </c>
      <c r="C33" s="65"/>
      <c r="D33" s="65"/>
      <c r="E33" s="66">
        <v>139005</v>
      </c>
      <c r="F33" s="70"/>
      <c r="G33" s="68">
        <f t="shared" si="0"/>
        <v>10433507.02</v>
      </c>
      <c r="I33" s="69"/>
      <c r="K33" s="57"/>
      <c r="L33" s="57"/>
    </row>
    <row r="34" spans="1:12" ht="15.75">
      <c r="A34" s="8"/>
      <c r="B34" s="64">
        <v>45678</v>
      </c>
      <c r="C34" s="65"/>
      <c r="D34" s="65"/>
      <c r="E34" s="66">
        <v>179775</v>
      </c>
      <c r="F34" s="70"/>
      <c r="G34" s="68">
        <f t="shared" si="0"/>
        <v>10613282.02</v>
      </c>
      <c r="I34" s="69"/>
      <c r="K34" s="57"/>
      <c r="L34" s="57"/>
    </row>
    <row r="35" spans="1:12" ht="15.75">
      <c r="A35" s="8"/>
      <c r="B35" s="64">
        <v>45679</v>
      </c>
      <c r="C35" s="65"/>
      <c r="D35" s="65"/>
      <c r="E35" s="66">
        <v>244410</v>
      </c>
      <c r="F35" s="70"/>
      <c r="G35" s="68">
        <f t="shared" si="0"/>
        <v>10857692.02</v>
      </c>
      <c r="I35" s="69"/>
      <c r="K35" s="57"/>
      <c r="L35" s="57"/>
    </row>
    <row r="36" spans="1:12" ht="15.75">
      <c r="A36" s="8"/>
      <c r="B36" s="64">
        <v>45680</v>
      </c>
      <c r="C36" s="65"/>
      <c r="D36" s="65"/>
      <c r="E36" s="66">
        <v>243075</v>
      </c>
      <c r="F36" s="70"/>
      <c r="G36" s="68">
        <f t="shared" si="0"/>
        <v>11100767.02</v>
      </c>
      <c r="I36" s="69"/>
      <c r="K36" s="57"/>
      <c r="L36" s="57"/>
    </row>
    <row r="37" spans="1:12" ht="15.75">
      <c r="A37" s="8"/>
      <c r="B37" s="64">
        <v>45681</v>
      </c>
      <c r="C37" s="65"/>
      <c r="D37" s="65"/>
      <c r="E37" s="66">
        <v>178335</v>
      </c>
      <c r="F37" s="66"/>
      <c r="G37" s="68">
        <f t="shared" si="0"/>
        <v>11279102.02</v>
      </c>
      <c r="I37" s="69"/>
      <c r="K37" s="57"/>
      <c r="L37" s="57"/>
    </row>
    <row r="38" spans="1:12" ht="15.75">
      <c r="A38" s="8"/>
      <c r="B38" s="64">
        <v>45682</v>
      </c>
      <c r="C38" s="65"/>
      <c r="D38" s="65"/>
      <c r="E38" s="66">
        <v>105885</v>
      </c>
      <c r="F38" s="66"/>
      <c r="G38" s="68">
        <f t="shared" si="0"/>
        <v>11384987.02</v>
      </c>
      <c r="I38" s="69"/>
      <c r="K38" s="57"/>
      <c r="L38" s="57"/>
    </row>
    <row r="39" spans="1:12" ht="15.75">
      <c r="A39" s="8"/>
      <c r="B39" s="64">
        <v>45683</v>
      </c>
      <c r="C39" s="65"/>
      <c r="D39" s="65"/>
      <c r="E39" s="66">
        <v>152715</v>
      </c>
      <c r="F39" s="66"/>
      <c r="G39" s="68">
        <f t="shared" si="0"/>
        <v>11537702.02</v>
      </c>
      <c r="I39" s="69"/>
      <c r="K39" s="57"/>
      <c r="L39" s="57"/>
    </row>
    <row r="40" spans="1:12" ht="15.75">
      <c r="A40" s="8"/>
      <c r="B40" s="64">
        <v>45684</v>
      </c>
      <c r="C40" s="65"/>
      <c r="D40" s="65"/>
      <c r="E40" s="66">
        <v>235775</v>
      </c>
      <c r="F40" s="66"/>
      <c r="G40" s="68">
        <f t="shared" si="0"/>
        <v>11773477.02</v>
      </c>
      <c r="I40" s="69"/>
      <c r="K40" s="57"/>
      <c r="L40" s="57"/>
    </row>
    <row r="41" spans="1:12" ht="15.75">
      <c r="A41" s="8"/>
      <c r="B41" s="64">
        <v>45685</v>
      </c>
      <c r="C41" s="65"/>
      <c r="D41" s="65"/>
      <c r="E41" s="66">
        <v>242550</v>
      </c>
      <c r="F41" s="66"/>
      <c r="G41" s="68">
        <f t="shared" si="0"/>
        <v>12016027.02</v>
      </c>
      <c r="I41" s="69"/>
      <c r="K41" s="57"/>
      <c r="L41" s="57"/>
    </row>
    <row r="42" spans="1:12" ht="15" customHeight="1">
      <c r="A42" s="8"/>
      <c r="B42" s="64">
        <v>45686</v>
      </c>
      <c r="C42" s="65"/>
      <c r="D42" s="65"/>
      <c r="E42" s="66">
        <v>243150</v>
      </c>
      <c r="F42" s="66"/>
      <c r="G42" s="68">
        <f t="shared" si="0"/>
        <v>12259177.02</v>
      </c>
      <c r="I42" s="69"/>
      <c r="K42" s="57"/>
      <c r="L42" s="57"/>
    </row>
    <row r="43" spans="1:12" ht="15.75">
      <c r="A43" s="8"/>
      <c r="B43" s="64">
        <v>45687</v>
      </c>
      <c r="C43" s="65"/>
      <c r="D43" s="65"/>
      <c r="E43" s="66">
        <v>243675</v>
      </c>
      <c r="F43" s="66"/>
      <c r="G43" s="68">
        <f t="shared" si="0"/>
        <v>12502852.02</v>
      </c>
      <c r="I43" s="69"/>
      <c r="K43" s="57"/>
      <c r="L43" s="57"/>
    </row>
    <row r="44" spans="1:12" ht="15.75">
      <c r="A44" s="8"/>
      <c r="B44" s="64">
        <v>45688</v>
      </c>
      <c r="C44" s="65"/>
      <c r="D44" s="65"/>
      <c r="E44" s="66">
        <v>168930</v>
      </c>
      <c r="F44" s="66"/>
      <c r="G44" s="68">
        <f t="shared" si="0"/>
        <v>12671782.02</v>
      </c>
      <c r="I44" s="69"/>
      <c r="K44" s="57"/>
      <c r="L44" s="57"/>
    </row>
    <row r="45" spans="1:12" ht="15.75">
      <c r="A45" s="8"/>
      <c r="B45" s="64">
        <v>45688</v>
      </c>
      <c r="C45" s="65"/>
      <c r="D45" s="84" t="s">
        <v>26</v>
      </c>
      <c r="E45" s="66">
        <v>1633529.1</v>
      </c>
      <c r="F45" s="66"/>
      <c r="G45" s="68">
        <f t="shared" si="0"/>
        <v>14305311.119999999</v>
      </c>
      <c r="I45" s="69"/>
      <c r="K45" s="57"/>
      <c r="L45" s="57"/>
    </row>
    <row r="46" spans="1:12" ht="15.75">
      <c r="A46" s="8"/>
      <c r="B46" s="64">
        <v>45688</v>
      </c>
      <c r="C46" s="65"/>
      <c r="D46" s="84" t="s">
        <v>27</v>
      </c>
      <c r="E46" s="66">
        <v>4790116.0999999996</v>
      </c>
      <c r="F46" s="66"/>
      <c r="G46" s="68">
        <f t="shared" si="0"/>
        <v>19095427.219999999</v>
      </c>
      <c r="I46" s="69"/>
      <c r="K46" s="57"/>
      <c r="L46" s="57"/>
    </row>
    <row r="47" spans="1:12" ht="15.75">
      <c r="A47" s="8"/>
      <c r="B47" s="64">
        <v>45688</v>
      </c>
      <c r="C47" s="65"/>
      <c r="D47" s="83" t="s">
        <v>23</v>
      </c>
      <c r="E47" s="67"/>
      <c r="F47" s="66">
        <v>374704.5</v>
      </c>
      <c r="G47" s="68">
        <f t="shared" si="0"/>
        <v>18720722.719999999</v>
      </c>
      <c r="I47" s="69"/>
      <c r="K47" s="57"/>
      <c r="L47" s="57"/>
    </row>
    <row r="48" spans="1:12" ht="15.75">
      <c r="A48" s="8"/>
      <c r="B48" s="72"/>
      <c r="C48" s="73"/>
      <c r="D48" s="73"/>
      <c r="E48" s="74">
        <f>SUM(E14:E46)</f>
        <v>12162715.199999999</v>
      </c>
      <c r="F48" s="74"/>
      <c r="G48" s="75"/>
      <c r="I48" s="69"/>
      <c r="K48" s="57"/>
      <c r="L48" s="57"/>
    </row>
    <row r="49" spans="1:12" ht="15.75">
      <c r="A49" s="8"/>
      <c r="B49" s="76"/>
      <c r="C49" s="45"/>
      <c r="D49" s="45"/>
      <c r="E49" s="48"/>
      <c r="F49"/>
      <c r="G49" s="48"/>
      <c r="I49" s="69"/>
      <c r="K49" s="57"/>
      <c r="L49" s="57"/>
    </row>
    <row r="50" spans="1:12" ht="15.75">
      <c r="A50" s="8"/>
      <c r="B50" s="77"/>
      <c r="C50" s="77"/>
      <c r="D50" s="77"/>
      <c r="E50" s="47"/>
      <c r="F50" s="78"/>
      <c r="G50" s="78"/>
    </row>
    <row r="51" spans="1:12" ht="15.75">
      <c r="A51" s="8"/>
      <c r="B51" s="135" t="s">
        <v>9</v>
      </c>
      <c r="C51" s="135"/>
      <c r="D51" s="128" t="s">
        <v>10</v>
      </c>
      <c r="E51" s="128"/>
      <c r="F51" s="129" t="s">
        <v>21</v>
      </c>
      <c r="G51" s="129"/>
    </row>
    <row r="52" spans="1:12" ht="15.75">
      <c r="A52" s="8"/>
      <c r="B52" s="127" t="s">
        <v>12</v>
      </c>
      <c r="C52" s="127"/>
      <c r="D52" s="128" t="s">
        <v>13</v>
      </c>
      <c r="E52" s="128"/>
      <c r="F52" s="135" t="s">
        <v>14</v>
      </c>
      <c r="G52" s="135"/>
    </row>
    <row r="53" spans="1:12" ht="15.75">
      <c r="A53" s="8"/>
      <c r="B53" s="129" t="s">
        <v>15</v>
      </c>
      <c r="C53" s="129"/>
      <c r="D53" s="130" t="s">
        <v>16</v>
      </c>
      <c r="E53" s="130"/>
      <c r="F53" s="137" t="s">
        <v>17</v>
      </c>
      <c r="G53" s="137"/>
    </row>
    <row r="54" spans="1:12" ht="15.75">
      <c r="A54" s="8"/>
      <c r="B54" s="77"/>
      <c r="C54" s="77"/>
      <c r="D54" s="77"/>
      <c r="E54" s="79"/>
      <c r="F54" s="80"/>
      <c r="G54" s="79"/>
      <c r="I54" s="69"/>
      <c r="K54" s="57"/>
      <c r="L54" s="57"/>
    </row>
    <row r="55" spans="1:12" ht="15.75">
      <c r="A55" s="8"/>
      <c r="B55" s="77"/>
      <c r="C55" s="77"/>
      <c r="D55" s="77"/>
      <c r="E55" s="78"/>
      <c r="F55" s="80"/>
      <c r="G55" s="81"/>
      <c r="I55" s="69"/>
      <c r="K55" s="57"/>
      <c r="L55" s="57"/>
    </row>
    <row r="56" spans="1:12" ht="15.75">
      <c r="A56" s="8"/>
      <c r="B56" s="77"/>
      <c r="C56" s="77"/>
      <c r="D56" s="77"/>
      <c r="E56" s="78"/>
      <c r="F56" s="78"/>
      <c r="G56" s="81"/>
      <c r="I56" s="69"/>
      <c r="K56" s="57"/>
      <c r="L56" s="57"/>
    </row>
    <row r="57" spans="1:12" ht="15.75">
      <c r="A57" s="8"/>
      <c r="B57" s="77"/>
      <c r="C57" s="77"/>
      <c r="D57" s="77"/>
      <c r="E57" s="78"/>
      <c r="F57" s="78"/>
      <c r="G57" s="81"/>
      <c r="I57" s="69"/>
      <c r="K57" s="57"/>
      <c r="L57" s="57"/>
    </row>
    <row r="58" spans="1:12" ht="15.75">
      <c r="A58" s="8"/>
      <c r="B58" s="77"/>
      <c r="C58" s="77"/>
      <c r="D58" s="77"/>
      <c r="E58" s="78"/>
      <c r="F58" s="78"/>
      <c r="G58" s="81"/>
      <c r="I58" s="69"/>
      <c r="K58" s="57"/>
      <c r="L58" s="57"/>
    </row>
    <row r="59" spans="1:12" ht="15.75">
      <c r="A59" s="8"/>
      <c r="F59" s="78"/>
      <c r="G59" s="38"/>
      <c r="I59" s="69"/>
      <c r="K59" s="57"/>
      <c r="L59" s="57"/>
    </row>
    <row r="60" spans="1:12" ht="15.75">
      <c r="A60" s="8"/>
      <c r="G60" s="38"/>
      <c r="I60" s="69"/>
      <c r="K60" s="57"/>
      <c r="L60" s="57"/>
    </row>
    <row r="61" spans="1:12" ht="15.75">
      <c r="A61" s="8"/>
      <c r="G61" s="38"/>
      <c r="I61" s="69"/>
      <c r="K61" s="57"/>
      <c r="L61" s="57"/>
    </row>
    <row r="62" spans="1:12" ht="15.75">
      <c r="A62" s="8"/>
      <c r="I62" s="69"/>
      <c r="K62" s="57"/>
      <c r="L62" s="57"/>
    </row>
    <row r="63" spans="1:12" ht="15.75">
      <c r="A63" s="8"/>
      <c r="I63" s="69"/>
      <c r="K63" s="57"/>
      <c r="L63" s="57"/>
    </row>
    <row r="64" spans="1:12" ht="15.75">
      <c r="A64" s="8"/>
      <c r="I64" s="69"/>
      <c r="K64" s="57"/>
      <c r="L64" s="57"/>
    </row>
    <row r="65" spans="1:12" ht="15" customHeight="1">
      <c r="A65" s="8"/>
      <c r="I65" s="69"/>
      <c r="K65" s="57"/>
      <c r="L65" s="57"/>
    </row>
    <row r="66" spans="1:12" ht="15.75" customHeight="1">
      <c r="A66" s="8"/>
      <c r="I66" s="69"/>
      <c r="K66" s="57"/>
      <c r="L66" s="57"/>
    </row>
    <row r="67" spans="1:12" ht="15.75" customHeight="1">
      <c r="A67" s="8"/>
      <c r="I67" s="69"/>
      <c r="K67" s="57"/>
      <c r="L67" s="57"/>
    </row>
    <row r="68" spans="1:12" ht="15.75" customHeight="1">
      <c r="A68" s="8"/>
      <c r="I68" s="69"/>
      <c r="K68" s="57"/>
      <c r="L68" s="57"/>
    </row>
    <row r="69" spans="1:12" ht="12.75" customHeight="1">
      <c r="A69" s="8"/>
      <c r="I69" s="69"/>
      <c r="K69" s="69"/>
      <c r="L69" s="57"/>
    </row>
    <row r="70" spans="1:12" ht="15.75">
      <c r="A70" s="8"/>
      <c r="I70" s="69"/>
      <c r="K70" s="57"/>
      <c r="L70" s="57"/>
    </row>
    <row r="71" spans="1:12" ht="15.75">
      <c r="A71" s="8"/>
      <c r="I71" s="69"/>
      <c r="K71" s="57"/>
      <c r="L71" s="57"/>
    </row>
    <row r="72" spans="1:12" ht="21" customHeight="1">
      <c r="A72" s="8"/>
    </row>
    <row r="73" spans="1:12" ht="21" customHeight="1">
      <c r="A73" s="8"/>
      <c r="K73" s="57"/>
      <c r="L73" s="57"/>
    </row>
    <row r="74" spans="1:12" ht="15" customHeight="1">
      <c r="A74" s="8"/>
    </row>
    <row r="75" spans="1:12" ht="15" customHeight="1">
      <c r="A75" s="8"/>
    </row>
    <row r="76" spans="1:12" ht="15" customHeight="1">
      <c r="A76" s="8"/>
    </row>
    <row r="77" spans="1:12" ht="15" customHeight="1">
      <c r="A77" s="8"/>
    </row>
    <row r="78" spans="1:12" ht="15.75">
      <c r="A78" s="8"/>
    </row>
    <row r="79" spans="1:12" ht="15.75">
      <c r="A79" s="8"/>
    </row>
    <row r="80" spans="1:12" ht="15.75">
      <c r="A80" s="8"/>
    </row>
    <row r="81" spans="1:1" ht="15.75">
      <c r="A81" s="8"/>
    </row>
    <row r="82" spans="1:1" ht="15.75">
      <c r="A82" s="8"/>
    </row>
    <row r="83" spans="1:1" ht="15.75">
      <c r="A83" s="8"/>
    </row>
    <row r="84" spans="1:1" ht="15.75">
      <c r="A84" s="8"/>
    </row>
    <row r="85" spans="1:1" ht="15" customHeight="1"/>
    <row r="88" spans="1:1" ht="15" customHeight="1"/>
    <row r="89" spans="1:1" ht="15" customHeight="1"/>
    <row r="90" spans="1:1" ht="15" customHeight="1"/>
    <row r="91" spans="1:1" ht="15" customHeight="1"/>
    <row r="92" spans="1:1" ht="15" customHeight="1"/>
    <row r="93" spans="1:1" ht="15" customHeight="1"/>
    <row r="94" spans="1:1" ht="15" customHeight="1"/>
    <row r="95" spans="1:1" ht="15" customHeight="1"/>
  </sheetData>
  <mergeCells count="13">
    <mergeCell ref="B52:C52"/>
    <mergeCell ref="D52:E52"/>
    <mergeCell ref="F52:G52"/>
    <mergeCell ref="B53:C53"/>
    <mergeCell ref="D53:E53"/>
    <mergeCell ref="F53:G53"/>
    <mergeCell ref="B6:G6"/>
    <mergeCell ref="B7:G7"/>
    <mergeCell ref="B8:G8"/>
    <mergeCell ref="B10:G10"/>
    <mergeCell ref="B51:C51"/>
    <mergeCell ref="D51:E51"/>
    <mergeCell ref="F51:G51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4796-2C4D-4DAC-BBA6-56EC6B6CE412}">
  <dimension ref="A1:N150"/>
  <sheetViews>
    <sheetView topLeftCell="A57" workbookViewId="0">
      <selection activeCell="L83" sqref="L83"/>
    </sheetView>
  </sheetViews>
  <sheetFormatPr baseColWidth="10" defaultRowHeight="15"/>
  <cols>
    <col min="1" max="1" width="3.140625" customWidth="1"/>
    <col min="2" max="2" width="10" style="82" customWidth="1"/>
    <col min="3" max="3" width="8" style="1" customWidth="1"/>
    <col min="4" max="4" width="51.7109375" style="1" customWidth="1"/>
    <col min="5" max="5" width="14.85546875" style="7" customWidth="1"/>
    <col min="6" max="6" width="14.7109375" style="57" customWidth="1"/>
    <col min="7" max="7" width="14.7109375" customWidth="1"/>
    <col min="8" max="8" width="6.5703125" customWidth="1"/>
    <col min="10" max="10" width="14.140625" bestFit="1" customWidth="1"/>
    <col min="11" max="11" width="13.140625" style="7" bestFit="1" customWidth="1"/>
    <col min="12" max="12" width="14.140625" style="6" bestFit="1" customWidth="1"/>
    <col min="13" max="13" width="14.140625" style="7" bestFit="1" customWidth="1"/>
    <col min="14" max="14" width="14.42578125" style="7" customWidth="1"/>
  </cols>
  <sheetData>
    <row r="1" spans="1:12">
      <c r="C1" s="2"/>
      <c r="D1" s="2"/>
      <c r="E1" s="3"/>
      <c r="F1" s="4"/>
      <c r="G1" s="5"/>
    </row>
    <row r="2" spans="1:12">
      <c r="B2" s="94"/>
      <c r="C2" s="2"/>
      <c r="D2" s="2"/>
      <c r="E2" s="3"/>
      <c r="F2" s="4"/>
      <c r="G2" s="5"/>
    </row>
    <row r="3" spans="1:12">
      <c r="B3" s="94"/>
      <c r="C3" s="2"/>
      <c r="D3" s="2"/>
      <c r="E3" s="3"/>
      <c r="F3" s="4"/>
      <c r="G3" s="5"/>
    </row>
    <row r="4" spans="1:12">
      <c r="B4" s="94"/>
      <c r="C4" s="2"/>
      <c r="D4" s="2"/>
      <c r="E4" s="3"/>
      <c r="F4" s="4"/>
      <c r="G4" s="5"/>
    </row>
    <row r="5" spans="1:12" ht="18.75">
      <c r="B5" s="131"/>
      <c r="C5" s="131"/>
      <c r="D5" s="131"/>
      <c r="E5" s="131"/>
      <c r="F5" s="131"/>
      <c r="G5" s="131"/>
    </row>
    <row r="6" spans="1:12" ht="18.75">
      <c r="B6" s="131" t="s">
        <v>0</v>
      </c>
      <c r="C6" s="131"/>
      <c r="D6" s="131"/>
      <c r="E6" s="131"/>
      <c r="F6" s="131"/>
      <c r="G6" s="131"/>
    </row>
    <row r="7" spans="1:12" ht="18.75">
      <c r="B7" s="131" t="s">
        <v>28</v>
      </c>
      <c r="C7" s="131"/>
      <c r="D7" s="131"/>
      <c r="E7" s="131"/>
      <c r="F7" s="131"/>
      <c r="G7" s="131"/>
    </row>
    <row r="8" spans="1:12" ht="16.5" thickBot="1">
      <c r="A8" s="8"/>
      <c r="B8" s="95"/>
      <c r="C8" s="10"/>
      <c r="D8" s="10"/>
      <c r="E8" s="11"/>
      <c r="F8" s="12"/>
      <c r="G8" s="13"/>
    </row>
    <row r="9" spans="1:12" ht="17.25" thickBot="1">
      <c r="A9" s="8"/>
      <c r="B9" s="132" t="s">
        <v>1</v>
      </c>
      <c r="C9" s="133"/>
      <c r="D9" s="133"/>
      <c r="E9" s="133"/>
      <c r="F9" s="133"/>
      <c r="G9" s="134"/>
      <c r="K9" s="85"/>
    </row>
    <row r="10" spans="1:12" ht="15.75">
      <c r="A10" s="8"/>
      <c r="B10" s="96"/>
      <c r="C10" s="15"/>
      <c r="D10" s="16"/>
      <c r="E10" s="17"/>
      <c r="F10" s="18"/>
      <c r="G10" s="19" t="s">
        <v>2</v>
      </c>
      <c r="J10" s="86">
        <v>45691</v>
      </c>
      <c r="K10" s="67" t="s">
        <v>29</v>
      </c>
      <c r="L10" s="87">
        <v>67698.55</v>
      </c>
    </row>
    <row r="11" spans="1:12" ht="15.75">
      <c r="A11" s="8"/>
      <c r="B11" s="62" t="s">
        <v>3</v>
      </c>
      <c r="C11" s="21" t="s">
        <v>4</v>
      </c>
      <c r="D11" s="21" t="s">
        <v>5</v>
      </c>
      <c r="E11" s="22" t="s">
        <v>6</v>
      </c>
      <c r="F11" s="22" t="s">
        <v>7</v>
      </c>
      <c r="G11" s="22" t="s">
        <v>8</v>
      </c>
      <c r="J11" s="86">
        <v>45691</v>
      </c>
      <c r="K11" s="67" t="s">
        <v>30</v>
      </c>
      <c r="L11" s="87">
        <v>812400</v>
      </c>
    </row>
    <row r="12" spans="1:12" ht="16.5" customHeight="1">
      <c r="A12" s="8"/>
      <c r="B12" s="23"/>
      <c r="C12" s="24"/>
      <c r="D12" s="25" t="s">
        <v>2</v>
      </c>
      <c r="E12" s="26"/>
      <c r="F12" s="27"/>
      <c r="G12" s="28">
        <f>+'COLECTORA ENERO 2025'!G46</f>
        <v>48541411.339999996</v>
      </c>
      <c r="J12" s="86">
        <v>45693</v>
      </c>
      <c r="K12" s="67" t="s">
        <v>31</v>
      </c>
      <c r="L12" s="87">
        <v>64472.31</v>
      </c>
    </row>
    <row r="13" spans="1:12" ht="16.5" customHeight="1">
      <c r="A13" s="8"/>
      <c r="B13" s="30">
        <v>45689</v>
      </c>
      <c r="C13" s="31"/>
      <c r="D13" s="32"/>
      <c r="E13" s="7">
        <v>208305</v>
      </c>
      <c r="F13" s="34"/>
      <c r="G13" s="28">
        <f>+G12+E13-F13</f>
        <v>48749716.339999996</v>
      </c>
      <c r="J13" s="86">
        <v>45693</v>
      </c>
      <c r="K13" s="67" t="s">
        <v>32</v>
      </c>
      <c r="L13" s="87">
        <v>47200</v>
      </c>
    </row>
    <row r="14" spans="1:12" ht="16.5" customHeight="1">
      <c r="A14" s="8"/>
      <c r="B14" s="30">
        <v>45690</v>
      </c>
      <c r="C14" s="31"/>
      <c r="D14" s="31"/>
      <c r="E14" s="7">
        <v>106060</v>
      </c>
      <c r="F14" s="35"/>
      <c r="G14" s="28">
        <f t="shared" ref="G14:G77" si="0">+G13+E14-F14</f>
        <v>48855776.339999996</v>
      </c>
      <c r="J14" s="86">
        <v>45693</v>
      </c>
      <c r="K14" s="67" t="s">
        <v>33</v>
      </c>
      <c r="L14" s="87">
        <v>1209123.3700000001</v>
      </c>
    </row>
    <row r="15" spans="1:12" ht="16.5" customHeight="1">
      <c r="A15" s="8"/>
      <c r="B15" s="30">
        <v>45691</v>
      </c>
      <c r="C15" s="31"/>
      <c r="D15" s="36"/>
      <c r="E15" s="7">
        <v>480270</v>
      </c>
      <c r="F15" s="35"/>
      <c r="G15" s="28">
        <f t="shared" si="0"/>
        <v>49336046.339999996</v>
      </c>
      <c r="I15" s="37"/>
      <c r="J15" s="86">
        <v>45693</v>
      </c>
      <c r="K15" s="67" t="s">
        <v>34</v>
      </c>
      <c r="L15" s="87">
        <v>644972</v>
      </c>
    </row>
    <row r="16" spans="1:12" ht="15.75">
      <c r="A16" s="8"/>
      <c r="B16" s="97">
        <v>45691</v>
      </c>
      <c r="C16" s="67" t="s">
        <v>29</v>
      </c>
      <c r="D16" s="88" t="s">
        <v>35</v>
      </c>
      <c r="E16" s="33"/>
      <c r="F16" s="87">
        <v>67698.55</v>
      </c>
      <c r="G16" s="28">
        <f t="shared" si="0"/>
        <v>49268347.789999999</v>
      </c>
      <c r="J16" s="86">
        <v>45693</v>
      </c>
      <c r="K16" s="67" t="s">
        <v>36</v>
      </c>
      <c r="L16" s="67">
        <v>681295.3</v>
      </c>
    </row>
    <row r="17" spans="1:12" ht="15.75">
      <c r="A17" s="8"/>
      <c r="B17" s="97">
        <v>45691</v>
      </c>
      <c r="C17" s="67" t="s">
        <v>30</v>
      </c>
      <c r="D17" s="88" t="s">
        <v>57</v>
      </c>
      <c r="E17" s="33"/>
      <c r="F17" s="87">
        <v>812400</v>
      </c>
      <c r="G17" s="28">
        <f t="shared" si="0"/>
        <v>48455947.789999999</v>
      </c>
      <c r="J17" s="89">
        <v>45694</v>
      </c>
      <c r="K17" s="67" t="s">
        <v>37</v>
      </c>
      <c r="L17" s="67">
        <v>119180</v>
      </c>
    </row>
    <row r="18" spans="1:12" ht="15.75">
      <c r="A18" s="8"/>
      <c r="B18" s="30">
        <v>45692</v>
      </c>
      <c r="C18" s="31"/>
      <c r="D18" s="39"/>
      <c r="E18" s="7">
        <v>442245</v>
      </c>
      <c r="F18" s="35"/>
      <c r="G18" s="28">
        <f t="shared" si="0"/>
        <v>48898192.789999999</v>
      </c>
      <c r="J18" s="89">
        <v>45694</v>
      </c>
      <c r="K18" s="67" t="s">
        <v>38</v>
      </c>
      <c r="L18" s="67">
        <v>6504.68</v>
      </c>
    </row>
    <row r="19" spans="1:12" ht="15.75">
      <c r="A19" s="8"/>
      <c r="B19" s="30">
        <v>45693</v>
      </c>
      <c r="C19" s="31"/>
      <c r="D19" s="39"/>
      <c r="E19" s="7">
        <v>439575</v>
      </c>
      <c r="F19" s="35"/>
      <c r="G19" s="28">
        <f t="shared" si="0"/>
        <v>49337767.789999999</v>
      </c>
      <c r="J19" s="89">
        <v>45695</v>
      </c>
      <c r="K19" s="67" t="s">
        <v>39</v>
      </c>
      <c r="L19" s="67">
        <v>70800</v>
      </c>
    </row>
    <row r="20" spans="1:12" ht="15.75">
      <c r="A20" s="8"/>
      <c r="B20" s="97">
        <v>45693</v>
      </c>
      <c r="C20" s="67" t="s">
        <v>31</v>
      </c>
      <c r="D20" s="88" t="s">
        <v>58</v>
      </c>
      <c r="E20" s="33"/>
      <c r="F20" s="87">
        <v>64472.31</v>
      </c>
      <c r="G20" s="28">
        <f t="shared" si="0"/>
        <v>49273295.479999997</v>
      </c>
      <c r="J20" s="89">
        <v>45695</v>
      </c>
      <c r="K20" s="67" t="s">
        <v>40</v>
      </c>
      <c r="L20" s="87">
        <v>356360</v>
      </c>
    </row>
    <row r="21" spans="1:12" ht="15.75" customHeight="1">
      <c r="A21" s="8"/>
      <c r="B21" s="97">
        <v>45693</v>
      </c>
      <c r="C21" s="67" t="s">
        <v>32</v>
      </c>
      <c r="D21" s="88" t="s">
        <v>59</v>
      </c>
      <c r="E21" s="33"/>
      <c r="F21" s="87">
        <v>47200</v>
      </c>
      <c r="G21" s="28">
        <f t="shared" si="0"/>
        <v>49226095.479999997</v>
      </c>
      <c r="J21" s="89">
        <v>45695</v>
      </c>
      <c r="K21" s="67" t="s">
        <v>41</v>
      </c>
      <c r="L21" s="87">
        <v>94400</v>
      </c>
    </row>
    <row r="22" spans="1:12" ht="15.75" customHeight="1">
      <c r="A22" s="8"/>
      <c r="B22" s="97">
        <v>45693</v>
      </c>
      <c r="C22" s="67" t="s">
        <v>33</v>
      </c>
      <c r="D22" s="88" t="s">
        <v>60</v>
      </c>
      <c r="E22" s="33"/>
      <c r="F22" s="87">
        <v>1209123.3700000001</v>
      </c>
      <c r="G22" s="28">
        <f t="shared" si="0"/>
        <v>48016972.109999999</v>
      </c>
      <c r="J22" s="89">
        <v>45695</v>
      </c>
      <c r="K22" s="67" t="s">
        <v>42</v>
      </c>
      <c r="L22" s="87">
        <v>47200</v>
      </c>
    </row>
    <row r="23" spans="1:12" ht="15.75" customHeight="1">
      <c r="A23" s="8"/>
      <c r="B23" s="97">
        <v>45693</v>
      </c>
      <c r="C23" s="67" t="s">
        <v>34</v>
      </c>
      <c r="D23" s="88" t="s">
        <v>61</v>
      </c>
      <c r="E23" s="33"/>
      <c r="F23" s="87">
        <v>644972</v>
      </c>
      <c r="G23" s="28">
        <f t="shared" si="0"/>
        <v>47372000.109999999</v>
      </c>
      <c r="J23" s="89">
        <v>45695</v>
      </c>
      <c r="K23" s="67" t="s">
        <v>43</v>
      </c>
      <c r="L23" s="87">
        <v>1203500.8899999999</v>
      </c>
    </row>
    <row r="24" spans="1:12" ht="15.75" customHeight="1">
      <c r="A24" s="8"/>
      <c r="B24" s="97">
        <v>45693</v>
      </c>
      <c r="C24" s="67" t="s">
        <v>36</v>
      </c>
      <c r="D24" s="88" t="s">
        <v>64</v>
      </c>
      <c r="E24" s="33"/>
      <c r="F24" s="67">
        <v>681295.3</v>
      </c>
      <c r="G24" s="28">
        <f t="shared" si="0"/>
        <v>46690704.810000002</v>
      </c>
      <c r="J24" s="89">
        <v>45698</v>
      </c>
      <c r="K24" s="67" t="s">
        <v>44</v>
      </c>
      <c r="L24" s="87">
        <v>12744</v>
      </c>
    </row>
    <row r="25" spans="1:12" ht="15.75" customHeight="1">
      <c r="A25" s="8"/>
      <c r="B25" s="30">
        <v>45694</v>
      </c>
      <c r="C25" s="31"/>
      <c r="D25" s="39"/>
      <c r="E25" s="7">
        <v>412800</v>
      </c>
      <c r="F25" s="35"/>
      <c r="G25" s="28">
        <f t="shared" si="0"/>
        <v>47103504.810000002</v>
      </c>
      <c r="J25" s="89">
        <v>45699</v>
      </c>
      <c r="K25" s="67" t="s">
        <v>45</v>
      </c>
      <c r="L25" s="87">
        <v>401200</v>
      </c>
    </row>
    <row r="26" spans="1:12" ht="15.75">
      <c r="A26" s="8"/>
      <c r="B26" s="93">
        <v>45694</v>
      </c>
      <c r="C26" s="67" t="s">
        <v>37</v>
      </c>
      <c r="D26" s="88" t="s">
        <v>62</v>
      </c>
      <c r="E26" s="33"/>
      <c r="F26" s="67">
        <v>119180</v>
      </c>
      <c r="G26" s="28">
        <f t="shared" si="0"/>
        <v>46984324.810000002</v>
      </c>
      <c r="J26" s="89">
        <v>45699</v>
      </c>
      <c r="K26" s="67" t="s">
        <v>46</v>
      </c>
      <c r="L26" s="67">
        <v>70800</v>
      </c>
    </row>
    <row r="27" spans="1:12" ht="14.25" customHeight="1">
      <c r="A27" s="8"/>
      <c r="B27" s="93">
        <v>45694</v>
      </c>
      <c r="C27" s="67" t="s">
        <v>38</v>
      </c>
      <c r="D27" s="88" t="s">
        <v>63</v>
      </c>
      <c r="E27" s="33"/>
      <c r="F27" s="67">
        <v>6504.68</v>
      </c>
      <c r="G27" s="28">
        <f t="shared" si="0"/>
        <v>46977820.130000003</v>
      </c>
      <c r="J27" s="89">
        <v>45699</v>
      </c>
      <c r="K27" s="67" t="s">
        <v>47</v>
      </c>
      <c r="L27" s="67">
        <v>460200</v>
      </c>
    </row>
    <row r="28" spans="1:12" ht="15.75" customHeight="1">
      <c r="A28" s="8"/>
      <c r="B28" s="30">
        <v>45695</v>
      </c>
      <c r="C28" s="31"/>
      <c r="D28" s="39"/>
      <c r="E28" s="7">
        <v>411805</v>
      </c>
      <c r="F28" s="35"/>
      <c r="G28" s="28">
        <f t="shared" si="0"/>
        <v>47389625.130000003</v>
      </c>
      <c r="J28" s="89">
        <v>45699</v>
      </c>
      <c r="K28" s="67" t="s">
        <v>48</v>
      </c>
      <c r="L28" s="67">
        <v>708000</v>
      </c>
    </row>
    <row r="29" spans="1:12" ht="15.75" customHeight="1">
      <c r="A29" s="8"/>
      <c r="B29" s="93">
        <v>45695</v>
      </c>
      <c r="C29" s="67" t="s">
        <v>39</v>
      </c>
      <c r="D29" s="88" t="s">
        <v>65</v>
      </c>
      <c r="E29" s="33"/>
      <c r="F29" s="67">
        <v>70800</v>
      </c>
      <c r="G29" s="28">
        <f t="shared" si="0"/>
        <v>47318825.130000003</v>
      </c>
      <c r="J29" s="89">
        <v>45701</v>
      </c>
      <c r="K29" s="67" t="s">
        <v>49</v>
      </c>
      <c r="L29" s="67">
        <v>611804.13</v>
      </c>
    </row>
    <row r="30" spans="1:12" ht="15.75" customHeight="1">
      <c r="A30" s="8"/>
      <c r="B30" s="93">
        <v>45695</v>
      </c>
      <c r="C30" s="67" t="s">
        <v>40</v>
      </c>
      <c r="D30" s="88" t="s">
        <v>66</v>
      </c>
      <c r="E30" s="33"/>
      <c r="F30" s="87">
        <v>356360</v>
      </c>
      <c r="G30" s="28">
        <f t="shared" si="0"/>
        <v>46962465.130000003</v>
      </c>
      <c r="J30" s="89">
        <v>45701</v>
      </c>
      <c r="K30" s="67" t="s">
        <v>50</v>
      </c>
      <c r="L30" s="67">
        <v>2456948.7999999998</v>
      </c>
    </row>
    <row r="31" spans="1:12" ht="15.75" customHeight="1">
      <c r="A31" s="8"/>
      <c r="B31" s="93">
        <v>45695</v>
      </c>
      <c r="C31" s="67" t="s">
        <v>41</v>
      </c>
      <c r="D31" s="88" t="s">
        <v>67</v>
      </c>
      <c r="E31" s="33"/>
      <c r="F31" s="87">
        <v>94400</v>
      </c>
      <c r="G31" s="28">
        <f t="shared" si="0"/>
        <v>46868065.130000003</v>
      </c>
      <c r="J31" s="89">
        <v>45701</v>
      </c>
      <c r="K31" s="67" t="s">
        <v>51</v>
      </c>
      <c r="L31" s="67">
        <v>206500</v>
      </c>
    </row>
    <row r="32" spans="1:12" ht="15.75" customHeight="1">
      <c r="A32" s="8"/>
      <c r="B32" s="93">
        <v>45695</v>
      </c>
      <c r="C32" s="67" t="s">
        <v>42</v>
      </c>
      <c r="D32" s="88" t="s">
        <v>68</v>
      </c>
      <c r="E32" s="33"/>
      <c r="F32" s="87">
        <v>47200</v>
      </c>
      <c r="G32" s="28">
        <f t="shared" si="0"/>
        <v>46820865.130000003</v>
      </c>
      <c r="J32" s="89">
        <v>45702</v>
      </c>
      <c r="K32" s="67" t="s">
        <v>52</v>
      </c>
      <c r="L32" s="67">
        <v>208338.74</v>
      </c>
    </row>
    <row r="33" spans="1:12" ht="15.75" customHeight="1">
      <c r="A33" s="8"/>
      <c r="B33" s="93">
        <v>45695</v>
      </c>
      <c r="C33" s="67" t="s">
        <v>43</v>
      </c>
      <c r="D33" s="88" t="s">
        <v>69</v>
      </c>
      <c r="E33" s="33"/>
      <c r="F33" s="87">
        <v>1203500.8899999999</v>
      </c>
      <c r="G33" s="28">
        <f t="shared" si="0"/>
        <v>45617364.240000002</v>
      </c>
      <c r="J33" s="89">
        <v>45702</v>
      </c>
      <c r="K33" s="67" t="s">
        <v>53</v>
      </c>
      <c r="L33" s="67">
        <v>1178578.1000000001</v>
      </c>
    </row>
    <row r="34" spans="1:12" ht="15.75" customHeight="1">
      <c r="A34" s="8"/>
      <c r="B34" s="30">
        <v>45696</v>
      </c>
      <c r="C34" s="31"/>
      <c r="D34" s="31"/>
      <c r="E34" s="7">
        <v>210570</v>
      </c>
      <c r="F34" s="35"/>
      <c r="G34" s="28">
        <f t="shared" si="0"/>
        <v>45827934.240000002</v>
      </c>
      <c r="J34" s="89">
        <v>45702</v>
      </c>
      <c r="K34" s="67" t="s">
        <v>54</v>
      </c>
      <c r="L34" s="67">
        <v>1687000.1</v>
      </c>
    </row>
    <row r="35" spans="1:12" ht="15.75" customHeight="1">
      <c r="A35" s="8"/>
      <c r="B35" s="30">
        <v>45697</v>
      </c>
      <c r="C35" s="31"/>
      <c r="D35" s="32"/>
      <c r="E35" s="7">
        <v>110580</v>
      </c>
      <c r="F35" s="35"/>
      <c r="G35" s="28">
        <f t="shared" si="0"/>
        <v>45938514.240000002</v>
      </c>
      <c r="J35" s="89">
        <v>45705</v>
      </c>
      <c r="K35" s="67" t="s">
        <v>55</v>
      </c>
      <c r="L35" s="67">
        <v>803560</v>
      </c>
    </row>
    <row r="36" spans="1:12" ht="15.75" customHeight="1">
      <c r="A36" s="8"/>
      <c r="B36" s="30">
        <v>45698</v>
      </c>
      <c r="C36" s="31"/>
      <c r="D36" s="36"/>
      <c r="E36" s="7">
        <v>440920</v>
      </c>
      <c r="F36" s="35"/>
      <c r="G36" s="28">
        <f t="shared" si="0"/>
        <v>46379434.240000002</v>
      </c>
      <c r="J36" s="89">
        <v>45708</v>
      </c>
      <c r="K36" s="67" t="s">
        <v>82</v>
      </c>
      <c r="L36" s="67">
        <v>236000</v>
      </c>
    </row>
    <row r="37" spans="1:12" ht="15.75" customHeight="1">
      <c r="A37" s="8"/>
      <c r="B37" s="93">
        <v>45698</v>
      </c>
      <c r="C37" s="67" t="s">
        <v>44</v>
      </c>
      <c r="D37" s="88" t="s">
        <v>70</v>
      </c>
      <c r="E37" s="33"/>
      <c r="F37" s="87">
        <v>12744</v>
      </c>
      <c r="G37" s="28">
        <f t="shared" si="0"/>
        <v>46366690.240000002</v>
      </c>
      <c r="J37" s="89">
        <v>45708</v>
      </c>
      <c r="K37" s="67" t="s">
        <v>83</v>
      </c>
      <c r="L37" s="67">
        <v>1894343.15</v>
      </c>
    </row>
    <row r="38" spans="1:12" ht="15.75" customHeight="1">
      <c r="A38" s="8"/>
      <c r="B38" s="30">
        <v>45699</v>
      </c>
      <c r="C38" s="31"/>
      <c r="D38" s="31"/>
      <c r="E38" s="7">
        <v>444535</v>
      </c>
      <c r="F38" s="35"/>
      <c r="G38" s="28">
        <f t="shared" si="0"/>
        <v>46811225.240000002</v>
      </c>
      <c r="J38" s="89">
        <v>45709</v>
      </c>
      <c r="K38" s="67" t="s">
        <v>84</v>
      </c>
      <c r="L38" s="67">
        <v>67297.759999999995</v>
      </c>
    </row>
    <row r="39" spans="1:12" ht="15.75" customHeight="1">
      <c r="A39" s="8"/>
      <c r="B39" s="93">
        <v>45699</v>
      </c>
      <c r="C39" s="67" t="s">
        <v>45</v>
      </c>
      <c r="D39" s="88" t="s">
        <v>71</v>
      </c>
      <c r="E39" s="33"/>
      <c r="F39" s="87">
        <v>401200</v>
      </c>
      <c r="G39" s="28">
        <f t="shared" si="0"/>
        <v>46410025.240000002</v>
      </c>
      <c r="J39" s="89">
        <v>45709</v>
      </c>
      <c r="K39" s="67" t="s">
        <v>109</v>
      </c>
      <c r="L39" s="67">
        <v>54887.78</v>
      </c>
    </row>
    <row r="40" spans="1:12" ht="15.75" customHeight="1">
      <c r="A40" s="8"/>
      <c r="B40" s="93">
        <v>45699</v>
      </c>
      <c r="C40" s="67" t="s">
        <v>46</v>
      </c>
      <c r="D40" s="88" t="s">
        <v>72</v>
      </c>
      <c r="E40" s="33"/>
      <c r="F40" s="67">
        <v>70800</v>
      </c>
      <c r="G40" s="28">
        <f t="shared" si="0"/>
        <v>46339225.240000002</v>
      </c>
      <c r="J40" s="89">
        <v>45709</v>
      </c>
      <c r="K40" s="67" t="s">
        <v>85</v>
      </c>
      <c r="L40" s="67">
        <v>75400</v>
      </c>
    </row>
    <row r="41" spans="1:12" ht="15.75" customHeight="1">
      <c r="A41" s="8"/>
      <c r="B41" s="93">
        <v>45699</v>
      </c>
      <c r="C41" s="67" t="s">
        <v>47</v>
      </c>
      <c r="D41" s="88" t="s">
        <v>73</v>
      </c>
      <c r="E41" s="33"/>
      <c r="F41" s="67">
        <v>460200</v>
      </c>
      <c r="G41" s="28">
        <f t="shared" si="0"/>
        <v>45879025.240000002</v>
      </c>
      <c r="J41" s="89">
        <v>45709</v>
      </c>
      <c r="K41" s="67" t="s">
        <v>86</v>
      </c>
      <c r="L41" s="67">
        <v>6467.08</v>
      </c>
    </row>
    <row r="42" spans="1:12" ht="15.75" customHeight="1">
      <c r="A42" s="8"/>
      <c r="B42" s="93">
        <v>45699</v>
      </c>
      <c r="C42" s="67" t="s">
        <v>48</v>
      </c>
      <c r="D42" s="90" t="s">
        <v>74</v>
      </c>
      <c r="E42" s="33"/>
      <c r="F42" s="67">
        <v>708000</v>
      </c>
      <c r="G42" s="28">
        <f t="shared" si="0"/>
        <v>45171025.240000002</v>
      </c>
      <c r="J42" s="89">
        <v>45709</v>
      </c>
      <c r="K42" s="67" t="s">
        <v>87</v>
      </c>
      <c r="L42" s="67">
        <v>8292722.2300000004</v>
      </c>
    </row>
    <row r="43" spans="1:12" ht="15.75" customHeight="1">
      <c r="A43" s="8"/>
      <c r="B43" s="30">
        <v>45700</v>
      </c>
      <c r="C43" s="31"/>
      <c r="D43" s="31"/>
      <c r="E43" s="7">
        <v>429690</v>
      </c>
      <c r="F43" s="35"/>
      <c r="G43" s="28">
        <f t="shared" si="0"/>
        <v>45600715.240000002</v>
      </c>
      <c r="J43" s="89">
        <v>45709</v>
      </c>
      <c r="K43" s="67" t="s">
        <v>88</v>
      </c>
      <c r="L43" s="67">
        <v>55100</v>
      </c>
    </row>
    <row r="44" spans="1:12" ht="15.75" customHeight="1">
      <c r="A44" s="8"/>
      <c r="B44" s="30">
        <v>45701</v>
      </c>
      <c r="C44" s="31"/>
      <c r="D44" s="39"/>
      <c r="E44" s="7">
        <v>433055</v>
      </c>
      <c r="F44" s="35"/>
      <c r="G44" s="28">
        <f t="shared" si="0"/>
        <v>46033770.240000002</v>
      </c>
      <c r="J44" s="89">
        <v>45709</v>
      </c>
      <c r="K44" s="67" t="s">
        <v>89</v>
      </c>
      <c r="L44" s="67">
        <v>1699967</v>
      </c>
    </row>
    <row r="45" spans="1:12" ht="15.75" customHeight="1">
      <c r="A45" s="8"/>
      <c r="B45" s="93">
        <v>45701</v>
      </c>
      <c r="C45" s="67" t="s">
        <v>49</v>
      </c>
      <c r="D45" s="90" t="s">
        <v>75</v>
      </c>
      <c r="E45" s="33"/>
      <c r="F45" s="67">
        <v>611804.13</v>
      </c>
      <c r="G45" s="28">
        <f t="shared" si="0"/>
        <v>45421966.109999999</v>
      </c>
      <c r="J45" s="89">
        <v>45709</v>
      </c>
      <c r="K45" s="67" t="s">
        <v>90</v>
      </c>
      <c r="L45" s="67">
        <v>611804.13</v>
      </c>
    </row>
    <row r="46" spans="1:12" ht="15.75" customHeight="1">
      <c r="A46" s="8"/>
      <c r="B46" s="93">
        <v>45701</v>
      </c>
      <c r="C46" s="67" t="s">
        <v>50</v>
      </c>
      <c r="D46" s="88" t="s">
        <v>76</v>
      </c>
      <c r="E46" s="33"/>
      <c r="F46" s="67">
        <v>2456948.7999999998</v>
      </c>
      <c r="G46" s="28">
        <f t="shared" si="0"/>
        <v>42965017.310000002</v>
      </c>
      <c r="J46" s="89">
        <v>45713</v>
      </c>
      <c r="K46" s="67" t="s">
        <v>91</v>
      </c>
      <c r="L46" s="67">
        <v>810600</v>
      </c>
    </row>
    <row r="47" spans="1:12" ht="15.75" customHeight="1">
      <c r="A47" s="8"/>
      <c r="B47" s="93">
        <v>45701</v>
      </c>
      <c r="C47" s="67" t="s">
        <v>51</v>
      </c>
      <c r="D47" s="88" t="s">
        <v>77</v>
      </c>
      <c r="E47" s="33"/>
      <c r="F47" s="67">
        <v>206500</v>
      </c>
      <c r="G47" s="28">
        <f t="shared" si="0"/>
        <v>42758517.310000002</v>
      </c>
      <c r="J47" s="89">
        <v>45713</v>
      </c>
      <c r="K47" s="67" t="s">
        <v>92</v>
      </c>
      <c r="L47" s="67">
        <v>10000000</v>
      </c>
    </row>
    <row r="48" spans="1:12" ht="15.75" customHeight="1">
      <c r="A48" s="8"/>
      <c r="B48" s="30">
        <v>45702</v>
      </c>
      <c r="C48" s="31"/>
      <c r="D48" s="32"/>
      <c r="E48" s="7">
        <v>399820</v>
      </c>
      <c r="F48" s="35"/>
      <c r="G48" s="28">
        <f t="shared" si="0"/>
        <v>43158337.310000002</v>
      </c>
      <c r="J48" s="89">
        <v>45713</v>
      </c>
      <c r="K48" s="67" t="s">
        <v>93</v>
      </c>
      <c r="L48" s="67">
        <v>642291</v>
      </c>
    </row>
    <row r="49" spans="1:12" ht="15.75" customHeight="1">
      <c r="A49" s="8"/>
      <c r="B49" s="30">
        <v>45702</v>
      </c>
      <c r="C49" s="67" t="s">
        <v>52</v>
      </c>
      <c r="D49" s="88" t="s">
        <v>78</v>
      </c>
      <c r="E49" s="33"/>
      <c r="F49" s="67">
        <v>208338.74</v>
      </c>
      <c r="G49" s="28">
        <f t="shared" si="0"/>
        <v>42949998.57</v>
      </c>
      <c r="J49" s="89">
        <v>45713</v>
      </c>
      <c r="K49" s="67" t="s">
        <v>94</v>
      </c>
      <c r="L49" s="67">
        <v>61841.55</v>
      </c>
    </row>
    <row r="50" spans="1:12" ht="15.75" customHeight="1">
      <c r="A50" s="8"/>
      <c r="B50" s="30">
        <v>45702</v>
      </c>
      <c r="C50" s="67" t="s">
        <v>53</v>
      </c>
      <c r="D50" s="88" t="s">
        <v>79</v>
      </c>
      <c r="E50" s="33"/>
      <c r="F50" s="67">
        <v>1178578.1000000001</v>
      </c>
      <c r="G50" s="28">
        <f t="shared" si="0"/>
        <v>41771420.469999999</v>
      </c>
      <c r="J50" s="91" t="s">
        <v>108</v>
      </c>
      <c r="K50" s="92"/>
      <c r="L50" s="92">
        <f>SUM(L10:L49)</f>
        <v>38739502.649999991</v>
      </c>
    </row>
    <row r="51" spans="1:12" ht="15.75" customHeight="1">
      <c r="A51" s="8"/>
      <c r="B51" s="30">
        <v>45702</v>
      </c>
      <c r="C51" s="67" t="s">
        <v>54</v>
      </c>
      <c r="D51" s="88" t="s">
        <v>80</v>
      </c>
      <c r="E51" s="33"/>
      <c r="F51" s="67">
        <v>1687000.1</v>
      </c>
      <c r="G51" s="28">
        <f t="shared" si="0"/>
        <v>40084420.369999997</v>
      </c>
    </row>
    <row r="52" spans="1:12" ht="15.75" customHeight="1">
      <c r="A52" s="8"/>
      <c r="B52" s="30">
        <v>45703</v>
      </c>
      <c r="C52" s="31"/>
      <c r="D52" s="31"/>
      <c r="E52" s="33">
        <v>196765</v>
      </c>
      <c r="F52" s="35"/>
      <c r="G52" s="28">
        <f t="shared" si="0"/>
        <v>40281185.369999997</v>
      </c>
    </row>
    <row r="53" spans="1:12" ht="15.75" customHeight="1">
      <c r="A53" s="8"/>
      <c r="B53" s="30">
        <v>45704</v>
      </c>
      <c r="C53" s="31"/>
      <c r="D53" s="32"/>
      <c r="E53" s="7">
        <v>115680</v>
      </c>
      <c r="F53" s="35"/>
      <c r="G53" s="28">
        <f t="shared" si="0"/>
        <v>40396865.369999997</v>
      </c>
    </row>
    <row r="54" spans="1:12" ht="15.75" customHeight="1">
      <c r="A54" s="8"/>
      <c r="B54" s="30">
        <v>45705</v>
      </c>
      <c r="C54" s="31"/>
      <c r="D54" s="32"/>
      <c r="E54" s="7">
        <v>462200</v>
      </c>
      <c r="F54" s="35"/>
      <c r="G54" s="28">
        <f t="shared" si="0"/>
        <v>40859065.369999997</v>
      </c>
    </row>
    <row r="55" spans="1:12" ht="15.75" customHeight="1">
      <c r="A55" s="8"/>
      <c r="B55" s="30">
        <v>45705</v>
      </c>
      <c r="C55" s="67" t="s">
        <v>55</v>
      </c>
      <c r="D55" s="88" t="s">
        <v>81</v>
      </c>
      <c r="E55" s="33"/>
      <c r="F55" s="67">
        <v>803560</v>
      </c>
      <c r="G55" s="28">
        <f t="shared" si="0"/>
        <v>40055505.369999997</v>
      </c>
    </row>
    <row r="56" spans="1:12" ht="15.75" customHeight="1">
      <c r="A56" s="8"/>
      <c r="B56" s="30">
        <v>45706</v>
      </c>
      <c r="C56" s="31"/>
      <c r="D56" s="32"/>
      <c r="E56" s="7">
        <v>429765</v>
      </c>
      <c r="F56" s="35"/>
      <c r="G56" s="28">
        <f t="shared" si="0"/>
        <v>40485270.369999997</v>
      </c>
    </row>
    <row r="57" spans="1:12" ht="15.75" customHeight="1">
      <c r="A57" s="8"/>
      <c r="B57" s="30">
        <v>45707</v>
      </c>
      <c r="C57" s="31"/>
      <c r="D57" s="31"/>
      <c r="E57" s="7">
        <v>427900</v>
      </c>
      <c r="F57" s="35"/>
      <c r="G57" s="28">
        <f t="shared" si="0"/>
        <v>40913170.369999997</v>
      </c>
    </row>
    <row r="58" spans="1:12" ht="15.75" customHeight="1">
      <c r="A58" s="8"/>
      <c r="B58" s="30">
        <v>45708</v>
      </c>
      <c r="C58" s="31"/>
      <c r="D58" s="31"/>
      <c r="E58" s="7">
        <v>430275</v>
      </c>
      <c r="F58" s="35"/>
      <c r="G58" s="28">
        <f t="shared" si="0"/>
        <v>41343445.369999997</v>
      </c>
    </row>
    <row r="59" spans="1:12" ht="15.75" customHeight="1">
      <c r="A59" s="8"/>
      <c r="B59" s="30">
        <v>45708</v>
      </c>
      <c r="C59" s="67" t="s">
        <v>82</v>
      </c>
      <c r="D59" s="88" t="s">
        <v>95</v>
      </c>
      <c r="E59" s="33"/>
      <c r="F59" s="67">
        <v>236000</v>
      </c>
      <c r="G59" s="28">
        <f t="shared" si="0"/>
        <v>41107445.369999997</v>
      </c>
      <c r="J59" s="100"/>
    </row>
    <row r="60" spans="1:12" ht="15.75" customHeight="1">
      <c r="A60" s="8"/>
      <c r="B60" s="30">
        <v>45708</v>
      </c>
      <c r="C60" s="67" t="s">
        <v>83</v>
      </c>
      <c r="D60" s="90" t="s">
        <v>96</v>
      </c>
      <c r="E60" s="33"/>
      <c r="F60" s="67">
        <v>1894343.15</v>
      </c>
      <c r="G60" s="28">
        <f t="shared" si="0"/>
        <v>39213102.219999999</v>
      </c>
      <c r="J60" s="100"/>
    </row>
    <row r="61" spans="1:12" ht="15.75" customHeight="1">
      <c r="A61" s="8"/>
      <c r="B61" s="30">
        <v>45709</v>
      </c>
      <c r="C61" s="31"/>
      <c r="D61" s="31"/>
      <c r="E61" s="7">
        <v>423235</v>
      </c>
      <c r="F61" s="35"/>
      <c r="G61" s="28">
        <f t="shared" si="0"/>
        <v>39636337.219999999</v>
      </c>
      <c r="J61" s="100"/>
    </row>
    <row r="62" spans="1:12" ht="15.75" customHeight="1">
      <c r="A62" s="8"/>
      <c r="B62" s="30">
        <v>45709</v>
      </c>
      <c r="C62" s="67" t="s">
        <v>84</v>
      </c>
      <c r="D62" s="90" t="s">
        <v>97</v>
      </c>
      <c r="E62" s="33"/>
      <c r="F62" s="67">
        <v>67297.759999999995</v>
      </c>
      <c r="G62" s="28">
        <f t="shared" si="0"/>
        <v>39569039.460000001</v>
      </c>
      <c r="J62" s="100"/>
    </row>
    <row r="63" spans="1:12" ht="15.75" customHeight="1">
      <c r="A63" s="8"/>
      <c r="B63" s="30">
        <v>45709</v>
      </c>
      <c r="C63" s="67" t="s">
        <v>109</v>
      </c>
      <c r="D63" s="90" t="s">
        <v>110</v>
      </c>
      <c r="E63" s="33"/>
      <c r="F63" s="67">
        <v>54887.78</v>
      </c>
      <c r="G63" s="28">
        <f t="shared" si="0"/>
        <v>39514151.68</v>
      </c>
      <c r="J63" s="100"/>
    </row>
    <row r="64" spans="1:12" ht="15.75" customHeight="1">
      <c r="A64" s="8"/>
      <c r="B64" s="30">
        <v>45709</v>
      </c>
      <c r="C64" s="67" t="s">
        <v>85</v>
      </c>
      <c r="D64" s="90" t="s">
        <v>98</v>
      </c>
      <c r="E64" s="33"/>
      <c r="F64" s="67">
        <v>75400</v>
      </c>
      <c r="G64" s="28">
        <f t="shared" si="0"/>
        <v>39438751.68</v>
      </c>
      <c r="J64" s="100"/>
    </row>
    <row r="65" spans="1:10" ht="15.75" customHeight="1">
      <c r="A65" s="8"/>
      <c r="B65" s="30">
        <v>45709</v>
      </c>
      <c r="C65" s="67" t="s">
        <v>86</v>
      </c>
      <c r="D65" s="90" t="s">
        <v>99</v>
      </c>
      <c r="E65" s="33"/>
      <c r="F65" s="67">
        <v>6467.08</v>
      </c>
      <c r="G65" s="28">
        <f t="shared" si="0"/>
        <v>39432284.600000001</v>
      </c>
      <c r="J65" s="100"/>
    </row>
    <row r="66" spans="1:10" ht="15.75" customHeight="1">
      <c r="A66" s="8"/>
      <c r="B66" s="30">
        <v>45709</v>
      </c>
      <c r="C66" s="67" t="s">
        <v>87</v>
      </c>
      <c r="D66" s="90" t="s">
        <v>100</v>
      </c>
      <c r="E66" s="33"/>
      <c r="F66" s="67">
        <v>8292722.2300000004</v>
      </c>
      <c r="G66" s="28">
        <f t="shared" si="0"/>
        <v>31139562.370000001</v>
      </c>
      <c r="J66" s="100"/>
    </row>
    <row r="67" spans="1:10" ht="15.75" customHeight="1">
      <c r="A67" s="8"/>
      <c r="B67" s="30">
        <v>45709</v>
      </c>
      <c r="C67" s="67" t="s">
        <v>88</v>
      </c>
      <c r="D67" s="90" t="s">
        <v>101</v>
      </c>
      <c r="E67" s="33"/>
      <c r="F67" s="67">
        <v>55100</v>
      </c>
      <c r="G67" s="28">
        <f t="shared" si="0"/>
        <v>31084462.370000001</v>
      </c>
      <c r="J67" s="100"/>
    </row>
    <row r="68" spans="1:10" ht="15.75" customHeight="1">
      <c r="A68" s="8"/>
      <c r="B68" s="30">
        <v>45709</v>
      </c>
      <c r="C68" s="67" t="s">
        <v>89</v>
      </c>
      <c r="D68" s="90" t="s">
        <v>103</v>
      </c>
      <c r="E68" s="33"/>
      <c r="F68" s="67">
        <v>1699967</v>
      </c>
      <c r="G68" s="28">
        <f t="shared" si="0"/>
        <v>29384495.370000001</v>
      </c>
      <c r="J68" s="38"/>
    </row>
    <row r="69" spans="1:10" ht="15.75" customHeight="1">
      <c r="A69" s="8"/>
      <c r="B69" s="30">
        <v>45709</v>
      </c>
      <c r="C69" s="67" t="s">
        <v>90</v>
      </c>
      <c r="D69" s="90" t="s">
        <v>102</v>
      </c>
      <c r="E69" s="33"/>
      <c r="F69" s="67">
        <v>611804.13</v>
      </c>
      <c r="G69" s="28">
        <f t="shared" si="0"/>
        <v>28772691.240000002</v>
      </c>
    </row>
    <row r="70" spans="1:10" ht="15.75" customHeight="1">
      <c r="A70" s="8"/>
      <c r="B70" s="30">
        <v>45710</v>
      </c>
      <c r="C70" s="31"/>
      <c r="D70" s="39"/>
      <c r="E70" s="7">
        <v>217220</v>
      </c>
      <c r="F70" s="35"/>
      <c r="G70" s="28">
        <f t="shared" si="0"/>
        <v>28989911.240000002</v>
      </c>
    </row>
    <row r="71" spans="1:10" ht="15.75" customHeight="1">
      <c r="A71" s="8"/>
      <c r="B71" s="30">
        <v>45711</v>
      </c>
      <c r="C71" s="31"/>
      <c r="D71" s="31"/>
      <c r="E71" s="7">
        <v>117870</v>
      </c>
      <c r="F71" s="35"/>
      <c r="G71" s="28">
        <f t="shared" si="0"/>
        <v>29107781.240000002</v>
      </c>
    </row>
    <row r="72" spans="1:10" ht="15.75" customHeight="1">
      <c r="A72" s="8"/>
      <c r="B72" s="30">
        <v>45712</v>
      </c>
      <c r="C72" s="31"/>
      <c r="D72" s="31"/>
      <c r="E72" s="7">
        <v>462245</v>
      </c>
      <c r="F72" s="35"/>
      <c r="G72" s="28">
        <f t="shared" si="0"/>
        <v>29570026.240000002</v>
      </c>
      <c r="J72" s="38"/>
    </row>
    <row r="73" spans="1:10" ht="15.75" customHeight="1">
      <c r="A73" s="8"/>
      <c r="B73" s="30">
        <v>45713</v>
      </c>
      <c r="C73" s="31"/>
      <c r="D73" s="31"/>
      <c r="E73" s="7">
        <v>388120</v>
      </c>
      <c r="F73" s="35"/>
      <c r="G73" s="28">
        <f t="shared" si="0"/>
        <v>29958146.240000002</v>
      </c>
    </row>
    <row r="74" spans="1:10" ht="15.75" customHeight="1">
      <c r="A74" s="8"/>
      <c r="B74" s="30">
        <v>45713</v>
      </c>
      <c r="C74" s="67" t="s">
        <v>91</v>
      </c>
      <c r="D74" s="88" t="s">
        <v>104</v>
      </c>
      <c r="E74" s="33"/>
      <c r="F74" s="67">
        <v>810600</v>
      </c>
      <c r="G74" s="28">
        <f t="shared" si="0"/>
        <v>29147546.240000002</v>
      </c>
    </row>
    <row r="75" spans="1:10" ht="15.75" customHeight="1">
      <c r="A75" s="8"/>
      <c r="B75" s="30">
        <v>45713</v>
      </c>
      <c r="C75" s="67" t="s">
        <v>92</v>
      </c>
      <c r="D75" s="90" t="s">
        <v>105</v>
      </c>
      <c r="E75" s="33"/>
      <c r="F75" s="67">
        <v>10000000</v>
      </c>
      <c r="G75" s="28">
        <f t="shared" si="0"/>
        <v>19147546.240000002</v>
      </c>
    </row>
    <row r="76" spans="1:10" ht="15.75" customHeight="1">
      <c r="A76" s="8"/>
      <c r="B76" s="30">
        <v>45713</v>
      </c>
      <c r="C76" s="67" t="s">
        <v>93</v>
      </c>
      <c r="D76" s="88" t="s">
        <v>106</v>
      </c>
      <c r="E76" s="33"/>
      <c r="F76" s="67">
        <v>642291</v>
      </c>
      <c r="G76" s="28">
        <f t="shared" si="0"/>
        <v>18505255.240000002</v>
      </c>
    </row>
    <row r="77" spans="1:10" ht="15.75" customHeight="1">
      <c r="A77" s="8"/>
      <c r="B77" s="30">
        <v>45713</v>
      </c>
      <c r="C77" s="67" t="s">
        <v>94</v>
      </c>
      <c r="D77" s="88" t="s">
        <v>107</v>
      </c>
      <c r="E77" s="33"/>
      <c r="F77" s="67">
        <v>61841.55</v>
      </c>
      <c r="G77" s="28">
        <f t="shared" si="0"/>
        <v>18443413.690000001</v>
      </c>
    </row>
    <row r="78" spans="1:10" ht="15.75" customHeight="1">
      <c r="A78" s="8"/>
      <c r="B78" s="30">
        <v>45714</v>
      </c>
      <c r="C78" s="31"/>
      <c r="D78" s="32"/>
      <c r="E78" s="7">
        <v>424765</v>
      </c>
      <c r="F78" s="35"/>
      <c r="G78" s="28">
        <f t="shared" ref="G78:G82" si="1">+G77+E78-F78</f>
        <v>18868178.690000001</v>
      </c>
    </row>
    <row r="79" spans="1:10" ht="15.75" customHeight="1">
      <c r="A79" s="8"/>
      <c r="B79" s="30">
        <v>45715</v>
      </c>
      <c r="C79" s="31"/>
      <c r="D79" s="31"/>
      <c r="E79" s="7">
        <v>94700</v>
      </c>
      <c r="F79" s="35"/>
      <c r="G79" s="28">
        <f t="shared" si="1"/>
        <v>18962878.690000001</v>
      </c>
    </row>
    <row r="80" spans="1:10" ht="15.75" customHeight="1">
      <c r="A80" s="8"/>
      <c r="B80" s="101">
        <v>45716</v>
      </c>
      <c r="C80" s="102"/>
      <c r="D80" s="102"/>
      <c r="E80" s="7">
        <v>413335</v>
      </c>
      <c r="F80" s="103"/>
      <c r="G80" s="28">
        <f t="shared" si="1"/>
        <v>19376213.690000001</v>
      </c>
    </row>
    <row r="81" spans="1:13" ht="15.75" customHeight="1">
      <c r="A81" s="8"/>
      <c r="B81" s="101">
        <v>45716</v>
      </c>
      <c r="C81" s="31"/>
      <c r="D81" s="31" t="s">
        <v>23</v>
      </c>
      <c r="E81" s="87"/>
      <c r="F81" s="35">
        <v>1760</v>
      </c>
      <c r="G81" s="28">
        <f t="shared" si="1"/>
        <v>19374453.690000001</v>
      </c>
    </row>
    <row r="82" spans="1:13" ht="15.75" customHeight="1">
      <c r="A82" s="8"/>
      <c r="B82" s="101">
        <v>45716</v>
      </c>
      <c r="C82" s="31"/>
      <c r="D82" s="31" t="s">
        <v>24</v>
      </c>
      <c r="E82" s="87">
        <v>1806308.13</v>
      </c>
      <c r="F82" s="35"/>
      <c r="G82" s="28">
        <f t="shared" si="1"/>
        <v>21180761.82</v>
      </c>
    </row>
    <row r="83" spans="1:13" ht="15.75" customHeight="1" thickBot="1">
      <c r="A83" s="8"/>
      <c r="B83" s="40"/>
      <c r="C83" s="41"/>
      <c r="D83" s="41"/>
      <c r="E83" s="42"/>
      <c r="F83" s="42">
        <f>SUM(F12:F80)</f>
        <v>38739502.649999991</v>
      </c>
      <c r="G83" s="43"/>
      <c r="M83" s="6"/>
    </row>
    <row r="84" spans="1:13" ht="15.75" customHeight="1">
      <c r="A84" s="8"/>
      <c r="B84" s="98"/>
      <c r="C84" s="45"/>
      <c r="D84" s="46"/>
      <c r="E84" s="47"/>
      <c r="F84" s="48"/>
      <c r="G84" s="48"/>
      <c r="M84" s="29"/>
    </row>
    <row r="85" spans="1:13" ht="15.75" customHeight="1">
      <c r="A85" s="8"/>
      <c r="B85" s="98"/>
      <c r="C85" s="45"/>
      <c r="D85" s="45"/>
      <c r="E85" s="47"/>
      <c r="F85" s="48"/>
      <c r="G85" s="48"/>
      <c r="M85" s="29"/>
    </row>
    <row r="86" spans="1:13" ht="15.75" customHeight="1">
      <c r="A86" s="8"/>
      <c r="B86" s="99"/>
      <c r="C86" s="50"/>
      <c r="D86" s="51"/>
      <c r="E86" s="52"/>
      <c r="F86" s="53"/>
      <c r="G86" s="54"/>
      <c r="M86" s="29"/>
    </row>
    <row r="87" spans="1:13" ht="15.75" customHeight="1">
      <c r="A87" s="8"/>
      <c r="B87" s="135" t="s">
        <v>9</v>
      </c>
      <c r="C87" s="135"/>
      <c r="D87" s="128" t="s">
        <v>10</v>
      </c>
      <c r="E87" s="128"/>
      <c r="F87" s="55" t="s">
        <v>11</v>
      </c>
      <c r="G87" s="55"/>
    </row>
    <row r="88" spans="1:13" ht="15.75" customHeight="1">
      <c r="A88" s="8"/>
      <c r="B88" s="127" t="s">
        <v>12</v>
      </c>
      <c r="C88" s="127"/>
      <c r="D88" s="128" t="s">
        <v>13</v>
      </c>
      <c r="E88" s="128"/>
      <c r="F88" s="9" t="s">
        <v>14</v>
      </c>
      <c r="G88" s="9"/>
    </row>
    <row r="89" spans="1:13" ht="15.75" customHeight="1">
      <c r="A89" s="8"/>
      <c r="B89" s="129" t="s">
        <v>15</v>
      </c>
      <c r="C89" s="129"/>
      <c r="D89" s="130" t="s">
        <v>16</v>
      </c>
      <c r="E89" s="130"/>
      <c r="F89" s="56" t="s">
        <v>17</v>
      </c>
      <c r="G89" s="56"/>
    </row>
    <row r="90" spans="1:13" ht="15.75" customHeight="1">
      <c r="A90" s="8"/>
      <c r="G90" s="38"/>
    </row>
    <row r="91" spans="1:13" ht="15.75" customHeight="1">
      <c r="A91" s="8"/>
    </row>
    <row r="92" spans="1:13" ht="15.75" customHeight="1">
      <c r="A92" s="8"/>
    </row>
    <row r="93" spans="1:13" ht="15.75" customHeight="1">
      <c r="A93" s="8"/>
    </row>
    <row r="94" spans="1:13" ht="15.75" customHeight="1">
      <c r="A94" s="8"/>
    </row>
    <row r="95" spans="1:13" ht="15.75" customHeight="1">
      <c r="A95" s="8"/>
    </row>
    <row r="96" spans="1:13" ht="15.75" customHeight="1">
      <c r="A96" s="8"/>
      <c r="G96" s="38"/>
    </row>
    <row r="97" spans="1:1" ht="15.75" customHeight="1">
      <c r="A97" s="8"/>
    </row>
    <row r="98" spans="1:1" ht="15.75" customHeight="1">
      <c r="A98" s="8"/>
    </row>
    <row r="99" spans="1:1" ht="15.75" customHeight="1">
      <c r="A99" s="8"/>
    </row>
    <row r="100" spans="1:1" ht="15.75" customHeight="1">
      <c r="A100" s="8"/>
    </row>
    <row r="101" spans="1:1" ht="15.75" customHeight="1">
      <c r="A101" s="8"/>
    </row>
    <row r="102" spans="1:1" ht="15.75" customHeight="1">
      <c r="A102" s="8"/>
    </row>
    <row r="103" spans="1:1" ht="15.75" customHeight="1">
      <c r="A103" s="8"/>
    </row>
    <row r="104" spans="1:1" ht="15.75" customHeight="1">
      <c r="A104" s="8"/>
    </row>
    <row r="105" spans="1:1" ht="15.75" customHeight="1">
      <c r="A105" s="8"/>
    </row>
    <row r="106" spans="1:1" ht="15.75" customHeight="1">
      <c r="A106" s="8"/>
    </row>
    <row r="107" spans="1:1" ht="15.75" customHeight="1">
      <c r="A107" s="8"/>
    </row>
    <row r="108" spans="1:1" ht="15.75" customHeight="1">
      <c r="A108" s="8"/>
    </row>
    <row r="109" spans="1:1" ht="15.75" customHeight="1">
      <c r="A109" s="8"/>
    </row>
    <row r="110" spans="1:1" ht="15.75" customHeight="1">
      <c r="A110" s="8"/>
    </row>
    <row r="111" spans="1:1" ht="15.75" customHeight="1">
      <c r="A111" s="8"/>
    </row>
    <row r="112" spans="1:1" ht="15.75" customHeight="1">
      <c r="A112" s="8"/>
    </row>
    <row r="113" spans="1:1" ht="15.75" customHeight="1">
      <c r="A113" s="8"/>
    </row>
    <row r="114" spans="1:1" ht="15.75" customHeight="1">
      <c r="A114" s="8"/>
    </row>
    <row r="115" spans="1:1" ht="15.75" customHeight="1">
      <c r="A115" s="8"/>
    </row>
    <row r="116" spans="1:1" ht="15.75" customHeight="1">
      <c r="A116" s="8"/>
    </row>
    <row r="117" spans="1:1" ht="15.75" customHeight="1">
      <c r="A117" s="8"/>
    </row>
    <row r="118" spans="1:1" ht="15.75" customHeight="1">
      <c r="A118" s="8"/>
    </row>
    <row r="119" spans="1:1" ht="15.75" customHeight="1">
      <c r="A119" s="8"/>
    </row>
    <row r="120" spans="1:1" ht="15.75" customHeight="1">
      <c r="A120" s="8"/>
    </row>
    <row r="121" spans="1:1" ht="15.75" customHeight="1">
      <c r="A121" s="8"/>
    </row>
    <row r="122" spans="1:1" ht="15.75" customHeight="1">
      <c r="A122" s="8"/>
    </row>
    <row r="123" spans="1:1" ht="15.75" customHeight="1">
      <c r="A123" s="8"/>
    </row>
    <row r="124" spans="1:1" ht="15.75" customHeight="1">
      <c r="A124" s="8"/>
    </row>
    <row r="125" spans="1:1" ht="15.75" customHeight="1">
      <c r="A125" s="8"/>
    </row>
    <row r="126" spans="1:1" ht="15.75" customHeight="1">
      <c r="A126" s="8"/>
    </row>
    <row r="127" spans="1:1" ht="15.75" customHeight="1">
      <c r="A127" s="8"/>
    </row>
    <row r="128" spans="1:1" ht="15.75" customHeight="1">
      <c r="A128" s="8"/>
    </row>
    <row r="129" spans="1:12" ht="15.75" customHeight="1">
      <c r="A129" s="8"/>
    </row>
    <row r="130" spans="1:12" ht="15.75" customHeight="1">
      <c r="A130" s="8"/>
    </row>
    <row r="131" spans="1:12" ht="15.75" customHeight="1">
      <c r="A131" s="8"/>
    </row>
    <row r="132" spans="1:12" ht="15.75" customHeight="1">
      <c r="A132" s="8"/>
    </row>
    <row r="133" spans="1:12" ht="15.75" customHeight="1">
      <c r="A133" s="8"/>
    </row>
    <row r="134" spans="1:12" ht="15.75" customHeight="1">
      <c r="A134" s="8"/>
    </row>
    <row r="135" spans="1:12" ht="15.75" customHeight="1">
      <c r="A135" s="8"/>
    </row>
    <row r="136" spans="1:12" ht="15.75" customHeight="1">
      <c r="A136" s="8"/>
    </row>
    <row r="137" spans="1:12" ht="15.75" customHeight="1">
      <c r="A137" s="8"/>
    </row>
    <row r="138" spans="1:12" ht="15.75" customHeight="1">
      <c r="A138" s="8"/>
    </row>
    <row r="139" spans="1:12" ht="15.75" customHeight="1">
      <c r="A139" s="8"/>
    </row>
    <row r="140" spans="1:12" ht="15.75" customHeight="1">
      <c r="A140" s="8"/>
    </row>
    <row r="141" spans="1:12" ht="15.75" customHeight="1">
      <c r="A141" s="8"/>
    </row>
    <row r="142" spans="1:12" ht="15.75" customHeight="1">
      <c r="A142" s="8"/>
    </row>
    <row r="143" spans="1:12" ht="21" customHeight="1">
      <c r="A143" s="8"/>
      <c r="L143" s="29"/>
    </row>
    <row r="144" spans="1:12" ht="21" customHeight="1">
      <c r="A144" s="8"/>
      <c r="L144" s="29"/>
    </row>
    <row r="145" spans="1:12" ht="21" customHeight="1">
      <c r="A145" s="8"/>
      <c r="H145" s="38"/>
      <c r="L145" s="29"/>
    </row>
    <row r="146" spans="1:12" ht="15.75">
      <c r="A146" s="10"/>
      <c r="H146" s="38"/>
    </row>
    <row r="147" spans="1:12">
      <c r="H147" s="38"/>
    </row>
    <row r="150" spans="1:12" ht="15.75">
      <c r="A150" s="8"/>
    </row>
  </sheetData>
  <mergeCells count="10">
    <mergeCell ref="B88:C88"/>
    <mergeCell ref="D88:E88"/>
    <mergeCell ref="B89:C89"/>
    <mergeCell ref="D89:E89"/>
    <mergeCell ref="B5:G5"/>
    <mergeCell ref="B6:G6"/>
    <mergeCell ref="B7:G7"/>
    <mergeCell ref="B9:G9"/>
    <mergeCell ref="B87:C87"/>
    <mergeCell ref="D87:E87"/>
  </mergeCells>
  <pageMargins left="0.70866141732283472" right="0.70866141732283472" top="0.74803149606299213" bottom="0.74803149606299213" header="0.31496062992125984" footer="0.31496062992125984"/>
  <pageSetup scale="7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0778-2D32-4654-9387-46C40E6CACC2}">
  <dimension ref="A2:L95"/>
  <sheetViews>
    <sheetView topLeftCell="A26" workbookViewId="0">
      <selection activeCell="D42" sqref="D42"/>
    </sheetView>
  </sheetViews>
  <sheetFormatPr baseColWidth="10" defaultRowHeight="15"/>
  <cols>
    <col min="1" max="1" width="3.140625" customWidth="1"/>
    <col min="2" max="2" width="10.85546875" style="1" customWidth="1"/>
    <col min="3" max="3" width="8" style="1" customWidth="1"/>
    <col min="4" max="4" width="33" style="1" customWidth="1"/>
    <col min="5" max="5" width="15.5703125" style="57" customWidth="1"/>
    <col min="6" max="6" width="12.28515625" style="57" customWidth="1"/>
    <col min="7" max="7" width="16" customWidth="1"/>
    <col min="8" max="8" width="8" customWidth="1"/>
    <col min="9" max="9" width="13.42578125" customWidth="1"/>
    <col min="10" max="10" width="17.85546875" style="57" customWidth="1"/>
    <col min="11" max="11" width="13.28515625" style="7" customWidth="1"/>
    <col min="12" max="12" width="14.85546875" style="7" bestFit="1" customWidth="1"/>
  </cols>
  <sheetData>
    <row r="2" spans="1:12">
      <c r="B2" s="2"/>
      <c r="C2" s="2"/>
      <c r="D2" s="2"/>
      <c r="E2" s="4"/>
      <c r="F2" s="4"/>
      <c r="G2" s="5"/>
    </row>
    <row r="3" spans="1:12">
      <c r="B3" s="2"/>
      <c r="C3" s="2"/>
      <c r="E3" s="4"/>
      <c r="F3" s="4"/>
      <c r="G3" s="5"/>
    </row>
    <row r="4" spans="1:12">
      <c r="B4" s="2"/>
      <c r="C4" s="2"/>
      <c r="D4" s="2"/>
      <c r="E4" s="4"/>
      <c r="F4" s="4"/>
      <c r="G4" s="5"/>
    </row>
    <row r="5" spans="1:12">
      <c r="B5" s="2"/>
      <c r="C5" s="2"/>
      <c r="D5" s="2"/>
      <c r="E5" s="4"/>
      <c r="F5" s="4"/>
      <c r="G5" s="5"/>
    </row>
    <row r="6" spans="1:12" ht="18.75">
      <c r="B6" s="131"/>
      <c r="C6" s="131"/>
      <c r="D6" s="131"/>
      <c r="E6" s="131"/>
      <c r="F6" s="131"/>
      <c r="G6" s="131"/>
      <c r="L6" s="6"/>
    </row>
    <row r="7" spans="1:12" ht="18.75">
      <c r="B7" s="131" t="s">
        <v>0</v>
      </c>
      <c r="C7" s="131"/>
      <c r="D7" s="131"/>
      <c r="E7" s="131"/>
      <c r="F7" s="131"/>
      <c r="G7" s="131"/>
      <c r="L7" s="6"/>
    </row>
    <row r="8" spans="1:12" ht="18.75">
      <c r="B8" s="131" t="s">
        <v>56</v>
      </c>
      <c r="C8" s="131"/>
      <c r="D8" s="131"/>
      <c r="E8" s="131"/>
      <c r="F8" s="131"/>
      <c r="G8" s="131"/>
      <c r="L8" s="6"/>
    </row>
    <row r="9" spans="1:12" ht="11.25" customHeight="1">
      <c r="A9" s="8"/>
      <c r="B9" s="10"/>
      <c r="C9" s="10"/>
      <c r="D9" s="10"/>
      <c r="E9" s="12"/>
      <c r="F9" s="12"/>
      <c r="G9" s="13"/>
      <c r="L9" s="6"/>
    </row>
    <row r="10" spans="1:12" ht="16.5">
      <c r="A10" s="8"/>
      <c r="B10" s="136" t="s">
        <v>19</v>
      </c>
      <c r="C10" s="136"/>
      <c r="D10" s="136"/>
      <c r="E10" s="136"/>
      <c r="F10" s="136"/>
      <c r="G10" s="136"/>
      <c r="L10" s="6"/>
    </row>
    <row r="11" spans="1:12" ht="15.75" customHeight="1">
      <c r="A11" s="8"/>
      <c r="B11" s="21"/>
      <c r="C11" s="58"/>
      <c r="D11" s="21"/>
      <c r="E11" s="59"/>
      <c r="F11" s="60"/>
      <c r="G11" s="61" t="s">
        <v>2</v>
      </c>
      <c r="L11" s="6"/>
    </row>
    <row r="12" spans="1:12" ht="15.75">
      <c r="A12" s="8"/>
      <c r="B12" s="21" t="s">
        <v>3</v>
      </c>
      <c r="C12" s="62" t="s">
        <v>20</v>
      </c>
      <c r="D12" s="21" t="s">
        <v>5</v>
      </c>
      <c r="E12" s="22" t="s">
        <v>6</v>
      </c>
      <c r="F12" s="22" t="s">
        <v>7</v>
      </c>
      <c r="G12" s="22" t="s">
        <v>8</v>
      </c>
      <c r="L12" s="6"/>
    </row>
    <row r="13" spans="1:12" ht="16.5" customHeight="1">
      <c r="A13" s="8"/>
      <c r="B13" s="63"/>
      <c r="C13" s="24"/>
      <c r="D13" s="25" t="s">
        <v>2</v>
      </c>
      <c r="E13" s="26"/>
      <c r="F13" s="27"/>
      <c r="G13" s="27">
        <f>+'FIMOVIT ENERO 2025'!G47</f>
        <v>18720722.719999999</v>
      </c>
      <c r="K13" s="104"/>
    </row>
    <row r="14" spans="1:12" ht="16.5" customHeight="1">
      <c r="A14" s="8"/>
      <c r="B14" s="64">
        <v>45689</v>
      </c>
      <c r="C14" s="65"/>
      <c r="D14" s="65"/>
      <c r="E14" s="67">
        <v>99270</v>
      </c>
      <c r="F14" s="67"/>
      <c r="G14" s="68">
        <f>+G13+E14-F14</f>
        <v>18819992.719999999</v>
      </c>
      <c r="K14" s="104"/>
    </row>
    <row r="15" spans="1:12" ht="16.5" customHeight="1">
      <c r="A15" s="8"/>
      <c r="B15" s="64">
        <v>45690</v>
      </c>
      <c r="C15" s="65"/>
      <c r="D15" s="65"/>
      <c r="E15" s="67">
        <v>168900</v>
      </c>
      <c r="F15" s="70"/>
      <c r="G15" s="68">
        <f t="shared" ref="G15:G43" si="0">+G14+E15-F15</f>
        <v>18988892.719999999</v>
      </c>
      <c r="K15" s="104"/>
    </row>
    <row r="16" spans="1:12" ht="15.75" customHeight="1">
      <c r="A16" s="8"/>
      <c r="B16" s="64">
        <v>45691</v>
      </c>
      <c r="C16" s="65"/>
      <c r="D16" s="65"/>
      <c r="E16" s="67">
        <v>219750</v>
      </c>
      <c r="F16" s="70"/>
      <c r="G16" s="68">
        <f t="shared" si="0"/>
        <v>19208642.719999999</v>
      </c>
      <c r="K16" s="104"/>
    </row>
    <row r="17" spans="1:11" ht="15.75">
      <c r="A17" s="8"/>
      <c r="B17" s="64">
        <v>45692</v>
      </c>
      <c r="C17" s="65"/>
      <c r="D17" s="65"/>
      <c r="E17" s="67">
        <v>239685</v>
      </c>
      <c r="F17" s="70"/>
      <c r="G17" s="68">
        <f t="shared" si="0"/>
        <v>19448327.719999999</v>
      </c>
      <c r="K17" s="104"/>
    </row>
    <row r="18" spans="1:11" ht="15.75">
      <c r="A18" s="8"/>
      <c r="B18" s="64">
        <v>45693</v>
      </c>
      <c r="C18" s="65"/>
      <c r="D18" s="65"/>
      <c r="E18" s="67">
        <v>247125</v>
      </c>
      <c r="F18" s="70"/>
      <c r="G18" s="68">
        <f t="shared" si="0"/>
        <v>19695452.719999999</v>
      </c>
      <c r="K18" s="104"/>
    </row>
    <row r="19" spans="1:11" ht="15.75">
      <c r="A19" s="8"/>
      <c r="B19" s="64">
        <v>45694</v>
      </c>
      <c r="C19" s="65"/>
      <c r="D19" s="65"/>
      <c r="E19" s="67">
        <v>227595</v>
      </c>
      <c r="F19" s="70"/>
      <c r="G19" s="68">
        <f t="shared" si="0"/>
        <v>19923047.719999999</v>
      </c>
      <c r="K19" s="104"/>
    </row>
    <row r="20" spans="1:11" ht="15.75">
      <c r="A20" s="8"/>
      <c r="B20" s="64">
        <v>45695</v>
      </c>
      <c r="C20" s="65"/>
      <c r="D20" s="65"/>
      <c r="E20" s="67">
        <v>191490</v>
      </c>
      <c r="F20" s="66"/>
      <c r="G20" s="68">
        <f t="shared" si="0"/>
        <v>20114537.719999999</v>
      </c>
      <c r="K20" s="104"/>
    </row>
    <row r="21" spans="1:11" ht="15.75">
      <c r="A21" s="8"/>
      <c r="B21" s="64">
        <v>45696</v>
      </c>
      <c r="C21" s="65"/>
      <c r="D21" s="71"/>
      <c r="E21" s="67">
        <v>128040</v>
      </c>
      <c r="F21" s="66"/>
      <c r="G21" s="68">
        <f t="shared" si="0"/>
        <v>20242577.719999999</v>
      </c>
      <c r="K21" s="104"/>
    </row>
    <row r="22" spans="1:11" ht="15.75">
      <c r="A22" s="8"/>
      <c r="B22" s="64">
        <v>45697</v>
      </c>
      <c r="C22" s="65"/>
      <c r="D22" s="65"/>
      <c r="E22" s="67">
        <v>129150</v>
      </c>
      <c r="F22" s="66"/>
      <c r="G22" s="68">
        <f t="shared" si="0"/>
        <v>20371727.719999999</v>
      </c>
      <c r="K22" s="104"/>
    </row>
    <row r="23" spans="1:11" ht="15.75">
      <c r="A23" s="8"/>
      <c r="B23" s="64">
        <v>45698</v>
      </c>
      <c r="C23" s="65"/>
      <c r="D23" s="65"/>
      <c r="E23" s="67">
        <v>281645</v>
      </c>
      <c r="F23" s="66"/>
      <c r="G23" s="68">
        <f t="shared" si="0"/>
        <v>20653372.719999999</v>
      </c>
      <c r="K23" s="104"/>
    </row>
    <row r="24" spans="1:11" ht="15.75">
      <c r="A24" s="8"/>
      <c r="B24" s="64">
        <v>45699</v>
      </c>
      <c r="C24" s="65"/>
      <c r="D24" s="65"/>
      <c r="E24" s="67">
        <v>244965</v>
      </c>
      <c r="F24" s="66"/>
      <c r="G24" s="68">
        <f t="shared" si="0"/>
        <v>20898337.719999999</v>
      </c>
      <c r="K24" s="104"/>
    </row>
    <row r="25" spans="1:11" ht="15.75">
      <c r="A25" s="8"/>
      <c r="B25" s="64">
        <v>45700</v>
      </c>
      <c r="C25" s="65"/>
      <c r="D25" s="65"/>
      <c r="E25" s="67">
        <v>268935</v>
      </c>
      <c r="F25" s="66"/>
      <c r="G25" s="68">
        <f t="shared" si="0"/>
        <v>21167272.719999999</v>
      </c>
      <c r="K25" s="104"/>
    </row>
    <row r="26" spans="1:11" ht="15.75">
      <c r="A26" s="8"/>
      <c r="B26" s="64">
        <v>45701</v>
      </c>
      <c r="C26" s="65"/>
      <c r="D26" s="65"/>
      <c r="E26" s="67">
        <v>237365</v>
      </c>
      <c r="F26" s="70"/>
      <c r="G26" s="68">
        <f t="shared" si="0"/>
        <v>21404637.719999999</v>
      </c>
      <c r="K26" s="104"/>
    </row>
    <row r="27" spans="1:11" ht="15.75">
      <c r="A27" s="8"/>
      <c r="B27" s="64">
        <v>45702</v>
      </c>
      <c r="C27" s="65"/>
      <c r="D27" s="65"/>
      <c r="E27" s="67">
        <v>180450</v>
      </c>
      <c r="F27" s="70"/>
      <c r="G27" s="68">
        <f t="shared" si="0"/>
        <v>21585087.719999999</v>
      </c>
      <c r="K27" s="104"/>
    </row>
    <row r="28" spans="1:11" ht="15.75">
      <c r="A28" s="8"/>
      <c r="B28" s="64">
        <v>45703</v>
      </c>
      <c r="C28" s="65"/>
      <c r="D28" s="65"/>
      <c r="E28" s="67">
        <v>102420</v>
      </c>
      <c r="F28" s="70"/>
      <c r="G28" s="68">
        <f t="shared" si="0"/>
        <v>21687507.719999999</v>
      </c>
      <c r="K28" s="104"/>
    </row>
    <row r="29" spans="1:11" ht="15.75">
      <c r="A29" s="8"/>
      <c r="B29" s="64">
        <v>45704</v>
      </c>
      <c r="C29" s="65"/>
      <c r="D29" s="65"/>
      <c r="E29" s="67">
        <v>157665</v>
      </c>
      <c r="F29" s="70"/>
      <c r="G29" s="68">
        <f t="shared" si="0"/>
        <v>21845172.719999999</v>
      </c>
      <c r="K29" s="104"/>
    </row>
    <row r="30" spans="1:11" ht="15.75">
      <c r="A30" s="8"/>
      <c r="B30" s="64">
        <v>45705</v>
      </c>
      <c r="C30" s="65"/>
      <c r="D30" s="65"/>
      <c r="E30" s="67">
        <v>253655</v>
      </c>
      <c r="F30" s="66"/>
      <c r="G30" s="68">
        <f t="shared" si="0"/>
        <v>22098827.719999999</v>
      </c>
      <c r="K30" s="104"/>
    </row>
    <row r="31" spans="1:11" ht="15.75">
      <c r="A31" s="8"/>
      <c r="B31" s="64">
        <v>45706</v>
      </c>
      <c r="C31" s="65"/>
      <c r="D31" s="65"/>
      <c r="E31" s="67">
        <v>260710</v>
      </c>
      <c r="F31" s="70"/>
      <c r="G31" s="68">
        <f t="shared" si="0"/>
        <v>22359537.719999999</v>
      </c>
      <c r="K31" s="104"/>
    </row>
    <row r="32" spans="1:11" ht="15.75">
      <c r="A32" s="8"/>
      <c r="B32" s="64">
        <v>45707</v>
      </c>
      <c r="C32" s="65"/>
      <c r="D32" s="65"/>
      <c r="E32" s="67">
        <v>280285</v>
      </c>
      <c r="F32" s="70"/>
      <c r="G32" s="68">
        <f t="shared" si="0"/>
        <v>22639822.719999999</v>
      </c>
      <c r="K32" s="104"/>
    </row>
    <row r="33" spans="1:12" ht="15.75">
      <c r="A33" s="8"/>
      <c r="B33" s="64">
        <v>45708</v>
      </c>
      <c r="C33" s="65"/>
      <c r="D33" s="65"/>
      <c r="E33" s="67">
        <v>236175</v>
      </c>
      <c r="F33" s="70"/>
      <c r="G33" s="68">
        <f t="shared" si="0"/>
        <v>22875997.719999999</v>
      </c>
      <c r="K33" s="104"/>
    </row>
    <row r="34" spans="1:12" ht="15.75">
      <c r="A34" s="8"/>
      <c r="B34" s="64">
        <v>45709</v>
      </c>
      <c r="C34" s="65"/>
      <c r="D34" s="65"/>
      <c r="E34" s="67">
        <v>191005</v>
      </c>
      <c r="F34" s="70"/>
      <c r="G34" s="68">
        <f t="shared" si="0"/>
        <v>23067002.719999999</v>
      </c>
      <c r="I34" s="69"/>
      <c r="K34" s="104"/>
    </row>
    <row r="35" spans="1:12" ht="15.75">
      <c r="A35" s="8"/>
      <c r="B35" s="64">
        <v>45710</v>
      </c>
      <c r="C35" s="65"/>
      <c r="D35" s="65"/>
      <c r="E35" s="67">
        <v>120060</v>
      </c>
      <c r="F35" s="70"/>
      <c r="G35" s="68">
        <f t="shared" si="0"/>
        <v>23187062.719999999</v>
      </c>
      <c r="I35" s="69"/>
      <c r="K35" s="104"/>
    </row>
    <row r="36" spans="1:12" ht="15.75">
      <c r="A36" s="8"/>
      <c r="B36" s="64">
        <v>45711</v>
      </c>
      <c r="C36" s="65"/>
      <c r="D36" s="65"/>
      <c r="E36" s="67">
        <v>242700</v>
      </c>
      <c r="F36" s="70"/>
      <c r="G36" s="68">
        <f t="shared" si="0"/>
        <v>23429762.719999999</v>
      </c>
      <c r="I36" s="69"/>
      <c r="K36" s="104"/>
    </row>
    <row r="37" spans="1:12" ht="15.75">
      <c r="A37" s="8"/>
      <c r="B37" s="64">
        <v>45712</v>
      </c>
      <c r="C37" s="65"/>
      <c r="D37" s="65"/>
      <c r="E37" s="67">
        <v>271830</v>
      </c>
      <c r="F37" s="66"/>
      <c r="G37" s="68">
        <f t="shared" si="0"/>
        <v>23701592.719999999</v>
      </c>
      <c r="I37" s="69"/>
      <c r="K37" s="104"/>
    </row>
    <row r="38" spans="1:12" ht="15.75">
      <c r="A38" s="8"/>
      <c r="B38" s="64">
        <v>45713</v>
      </c>
      <c r="C38" s="65"/>
      <c r="D38" s="65"/>
      <c r="E38" s="67">
        <v>220640</v>
      </c>
      <c r="F38" s="66"/>
      <c r="G38" s="68">
        <f t="shared" si="0"/>
        <v>23922232.719999999</v>
      </c>
      <c r="I38" s="69"/>
      <c r="K38" s="104"/>
    </row>
    <row r="39" spans="1:12" ht="15.75">
      <c r="A39" s="8"/>
      <c r="B39" s="64">
        <v>45714</v>
      </c>
      <c r="C39" s="65"/>
      <c r="D39" s="65"/>
      <c r="E39" s="67">
        <v>199425</v>
      </c>
      <c r="F39" s="66"/>
      <c r="G39" s="68">
        <f t="shared" si="0"/>
        <v>24121657.719999999</v>
      </c>
      <c r="I39" s="69"/>
      <c r="K39" s="104"/>
    </row>
    <row r="40" spans="1:12" ht="15.75">
      <c r="A40" s="8"/>
      <c r="B40" s="64">
        <v>45715</v>
      </c>
      <c r="C40" s="65"/>
      <c r="D40" s="65"/>
      <c r="E40" s="67">
        <v>160995</v>
      </c>
      <c r="F40" s="66"/>
      <c r="G40" s="68">
        <f t="shared" si="0"/>
        <v>24282652.719999999</v>
      </c>
      <c r="I40" s="69"/>
      <c r="K40" s="104"/>
    </row>
    <row r="41" spans="1:12" ht="15.75">
      <c r="A41" s="8"/>
      <c r="B41" s="64">
        <v>45716</v>
      </c>
      <c r="C41" s="65"/>
      <c r="D41" s="65"/>
      <c r="E41" s="67">
        <v>165570</v>
      </c>
      <c r="F41" s="66"/>
      <c r="G41" s="68">
        <f t="shared" si="0"/>
        <v>24448222.719999999</v>
      </c>
      <c r="I41" s="69"/>
      <c r="K41" s="57"/>
      <c r="L41" s="57"/>
    </row>
    <row r="42" spans="1:12" ht="15" customHeight="1">
      <c r="A42" s="8"/>
      <c r="B42" s="64">
        <v>45716</v>
      </c>
      <c r="C42" s="65"/>
      <c r="D42" s="84" t="s">
        <v>26</v>
      </c>
      <c r="E42" s="67">
        <v>1600025.7</v>
      </c>
      <c r="F42" s="66"/>
      <c r="G42" s="68">
        <f t="shared" si="0"/>
        <v>26048248.419999998</v>
      </c>
      <c r="I42" s="69"/>
      <c r="K42" s="57"/>
      <c r="L42" s="57"/>
    </row>
    <row r="43" spans="1:12" ht="15.75">
      <c r="A43" s="8"/>
      <c r="B43" s="64">
        <v>45716</v>
      </c>
      <c r="C43" s="65"/>
      <c r="D43" s="83" t="s">
        <v>23</v>
      </c>
      <c r="E43" s="67"/>
      <c r="F43" s="66">
        <v>335625</v>
      </c>
      <c r="G43" s="68">
        <f t="shared" si="0"/>
        <v>25712623.419999998</v>
      </c>
      <c r="I43" s="69"/>
      <c r="K43" s="57"/>
      <c r="L43" s="57"/>
    </row>
    <row r="44" spans="1:12" ht="15.75">
      <c r="A44" s="8"/>
      <c r="B44" s="72"/>
      <c r="C44" s="73"/>
      <c r="D44" s="73"/>
      <c r="E44" s="74">
        <f>SUM(E14:E43)</f>
        <v>7327525.7000000002</v>
      </c>
      <c r="F44" s="74"/>
      <c r="G44" s="75"/>
      <c r="I44" s="69"/>
      <c r="K44" s="57"/>
      <c r="L44" s="57"/>
    </row>
    <row r="45" spans="1:12" ht="15.75">
      <c r="A45" s="8"/>
      <c r="B45" s="76"/>
      <c r="C45" s="45"/>
      <c r="D45" s="45"/>
      <c r="E45" s="48"/>
      <c r="F45"/>
      <c r="G45" s="48"/>
      <c r="I45" s="69"/>
      <c r="K45" s="57"/>
      <c r="L45" s="57"/>
    </row>
    <row r="46" spans="1:12" ht="15.75">
      <c r="A46" s="8"/>
      <c r="B46" s="77"/>
      <c r="C46" s="77"/>
      <c r="D46" s="77"/>
      <c r="E46" s="47"/>
      <c r="F46" s="78"/>
      <c r="G46" s="78"/>
      <c r="I46" s="69"/>
      <c r="K46" s="57"/>
      <c r="L46" s="57"/>
    </row>
    <row r="47" spans="1:12" ht="15.75">
      <c r="A47" s="8"/>
      <c r="B47" s="135" t="s">
        <v>9</v>
      </c>
      <c r="C47" s="135"/>
      <c r="D47" s="128" t="s">
        <v>10</v>
      </c>
      <c r="E47" s="128"/>
      <c r="F47" s="129" t="s">
        <v>21</v>
      </c>
      <c r="G47" s="129"/>
      <c r="I47" s="69"/>
      <c r="K47" s="57"/>
      <c r="L47" s="57"/>
    </row>
    <row r="48" spans="1:12" ht="15.75">
      <c r="A48" s="8"/>
      <c r="B48" s="127" t="s">
        <v>12</v>
      </c>
      <c r="C48" s="127"/>
      <c r="D48" s="128" t="s">
        <v>13</v>
      </c>
      <c r="E48" s="128"/>
      <c r="F48" s="135" t="s">
        <v>14</v>
      </c>
      <c r="G48" s="135"/>
      <c r="I48" s="69"/>
      <c r="K48" s="57"/>
      <c r="L48" s="57"/>
    </row>
    <row r="49" spans="1:12" ht="15.75">
      <c r="A49" s="8"/>
      <c r="B49" s="129" t="s">
        <v>15</v>
      </c>
      <c r="C49" s="129"/>
      <c r="D49" s="130" t="s">
        <v>16</v>
      </c>
      <c r="E49" s="130"/>
      <c r="F49" s="137" t="s">
        <v>17</v>
      </c>
      <c r="G49" s="137"/>
      <c r="I49" s="69"/>
      <c r="K49" s="57"/>
      <c r="L49" s="57"/>
    </row>
    <row r="50" spans="1:12" ht="15.75">
      <c r="A50" s="8"/>
      <c r="B50" s="77"/>
      <c r="C50" s="77"/>
      <c r="D50" s="77"/>
      <c r="E50" s="79"/>
      <c r="F50" s="80"/>
      <c r="G50" s="79"/>
    </row>
    <row r="51" spans="1:12" ht="15.75">
      <c r="A51" s="8"/>
      <c r="B51" s="77"/>
      <c r="C51" s="77"/>
      <c r="D51" s="77"/>
      <c r="E51" s="78"/>
      <c r="F51" s="80"/>
      <c r="G51" s="81"/>
    </row>
    <row r="52" spans="1:12" ht="15.75">
      <c r="A52" s="8"/>
      <c r="B52" s="77"/>
      <c r="C52" s="77"/>
      <c r="D52" s="77"/>
      <c r="E52" s="78"/>
      <c r="F52" s="78"/>
      <c r="G52" s="81"/>
    </row>
    <row r="53" spans="1:12" ht="15.75">
      <c r="A53" s="8"/>
      <c r="B53" s="77"/>
      <c r="C53" s="77"/>
      <c r="D53" s="77"/>
      <c r="E53" s="78"/>
      <c r="F53" s="78"/>
      <c r="G53" s="81"/>
    </row>
    <row r="54" spans="1:12" ht="15.75">
      <c r="A54" s="8"/>
      <c r="B54" s="77"/>
      <c r="C54" s="77"/>
      <c r="D54" s="77"/>
      <c r="E54" s="78"/>
      <c r="F54" s="78"/>
      <c r="G54" s="81"/>
      <c r="I54" s="69"/>
      <c r="K54" s="57"/>
      <c r="L54" s="57"/>
    </row>
    <row r="55" spans="1:12" ht="15.75">
      <c r="A55" s="8"/>
      <c r="F55" s="78"/>
      <c r="G55" s="38"/>
      <c r="I55" s="69"/>
      <c r="K55" s="57"/>
      <c r="L55" s="57"/>
    </row>
    <row r="56" spans="1:12" ht="15.75">
      <c r="A56" s="8"/>
      <c r="G56" s="38"/>
      <c r="I56" s="69"/>
      <c r="K56" s="57"/>
      <c r="L56" s="57"/>
    </row>
    <row r="57" spans="1:12" ht="15.75">
      <c r="A57" s="8"/>
      <c r="G57" s="38"/>
      <c r="I57" s="69"/>
      <c r="K57" s="57"/>
      <c r="L57" s="57"/>
    </row>
    <row r="58" spans="1:12" ht="15.75">
      <c r="A58" s="8"/>
      <c r="I58" s="69"/>
      <c r="K58" s="57"/>
      <c r="L58" s="57"/>
    </row>
    <row r="59" spans="1:12" ht="15.75">
      <c r="A59" s="8"/>
      <c r="I59" s="69"/>
      <c r="K59" s="57"/>
      <c r="L59" s="57"/>
    </row>
    <row r="60" spans="1:12" ht="15.75">
      <c r="A60" s="8"/>
      <c r="I60" s="69"/>
      <c r="K60" s="57"/>
      <c r="L60" s="57"/>
    </row>
    <row r="61" spans="1:12" ht="15.75">
      <c r="A61" s="8"/>
      <c r="I61" s="69"/>
      <c r="K61" s="57"/>
      <c r="L61" s="57"/>
    </row>
    <row r="62" spans="1:12" ht="15.75">
      <c r="A62" s="8"/>
      <c r="I62" s="69"/>
      <c r="K62" s="57"/>
      <c r="L62" s="57"/>
    </row>
    <row r="63" spans="1:12" ht="15.75">
      <c r="A63" s="8"/>
      <c r="I63" s="69"/>
      <c r="K63" s="57"/>
      <c r="L63" s="57"/>
    </row>
    <row r="64" spans="1:12" ht="15.75">
      <c r="A64" s="8"/>
      <c r="I64" s="69"/>
      <c r="K64" s="57"/>
      <c r="L64" s="57"/>
    </row>
    <row r="65" spans="1:12" ht="15" customHeight="1">
      <c r="A65" s="8"/>
      <c r="I65" s="69"/>
      <c r="K65" s="57"/>
      <c r="L65" s="57"/>
    </row>
    <row r="66" spans="1:12" ht="15.75" customHeight="1">
      <c r="A66" s="8"/>
      <c r="I66" s="69"/>
      <c r="K66" s="57"/>
      <c r="L66" s="57"/>
    </row>
    <row r="67" spans="1:12" ht="15.75" customHeight="1">
      <c r="A67" s="8"/>
      <c r="I67" s="69"/>
      <c r="K67" s="57"/>
      <c r="L67" s="57"/>
    </row>
    <row r="68" spans="1:12" ht="15.75" customHeight="1">
      <c r="A68" s="8"/>
      <c r="I68" s="69"/>
      <c r="K68" s="57"/>
      <c r="L68" s="57"/>
    </row>
    <row r="69" spans="1:12" ht="12.75" customHeight="1">
      <c r="A69" s="8"/>
      <c r="I69" s="69"/>
      <c r="K69" s="69"/>
      <c r="L69" s="57"/>
    </row>
    <row r="70" spans="1:12" ht="15.75">
      <c r="A70" s="8"/>
      <c r="I70" s="69"/>
      <c r="K70" s="57"/>
      <c r="L70" s="57"/>
    </row>
    <row r="71" spans="1:12" ht="15.75">
      <c r="A71" s="8"/>
      <c r="I71" s="69"/>
      <c r="K71" s="57"/>
      <c r="L71" s="57"/>
    </row>
    <row r="72" spans="1:12" ht="21" customHeight="1">
      <c r="A72" s="8"/>
    </row>
    <row r="73" spans="1:12" ht="21" customHeight="1">
      <c r="A73" s="8"/>
      <c r="K73" s="57"/>
      <c r="L73" s="57"/>
    </row>
    <row r="74" spans="1:12" ht="15" customHeight="1">
      <c r="A74" s="8"/>
    </row>
    <row r="75" spans="1:12" ht="15" customHeight="1">
      <c r="A75" s="8"/>
    </row>
    <row r="76" spans="1:12" ht="15" customHeight="1">
      <c r="A76" s="8"/>
    </row>
    <row r="77" spans="1:12" ht="15" customHeight="1">
      <c r="A77" s="8"/>
    </row>
    <row r="78" spans="1:12" ht="15.75">
      <c r="A78" s="8"/>
    </row>
    <row r="79" spans="1:12" ht="15.75">
      <c r="A79" s="8"/>
    </row>
    <row r="80" spans="1:12" ht="15.75">
      <c r="A80" s="8"/>
    </row>
    <row r="81" spans="1:1" ht="15.75">
      <c r="A81" s="8"/>
    </row>
    <row r="82" spans="1:1" ht="15.75">
      <c r="A82" s="8"/>
    </row>
    <row r="83" spans="1:1" ht="15.75">
      <c r="A83" s="8"/>
    </row>
    <row r="84" spans="1:1" ht="15.75">
      <c r="A84" s="8"/>
    </row>
    <row r="85" spans="1:1" ht="15" customHeight="1"/>
    <row r="88" spans="1:1" ht="15" customHeight="1"/>
    <row r="89" spans="1:1" ht="15" customHeight="1"/>
    <row r="90" spans="1:1" ht="15" customHeight="1"/>
    <row r="91" spans="1:1" ht="15" customHeight="1"/>
    <row r="92" spans="1:1" ht="15" customHeight="1"/>
    <row r="93" spans="1:1" ht="15" customHeight="1"/>
    <row r="94" spans="1:1" ht="15" customHeight="1"/>
    <row r="95" spans="1:1" ht="15" customHeight="1"/>
  </sheetData>
  <mergeCells count="13">
    <mergeCell ref="B48:C48"/>
    <mergeCell ref="D48:E48"/>
    <mergeCell ref="F48:G48"/>
    <mergeCell ref="B49:C49"/>
    <mergeCell ref="D49:E49"/>
    <mergeCell ref="F49:G49"/>
    <mergeCell ref="B6:G6"/>
    <mergeCell ref="B7:G7"/>
    <mergeCell ref="B8:G8"/>
    <mergeCell ref="B10:G10"/>
    <mergeCell ref="B47:C47"/>
    <mergeCell ref="D47:E47"/>
    <mergeCell ref="F47:G47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AE17-D02B-4438-9A8E-3C585CAE04A6}">
  <dimension ref="A1:O168"/>
  <sheetViews>
    <sheetView topLeftCell="A108" workbookViewId="0">
      <selection activeCell="J98" sqref="J98"/>
    </sheetView>
  </sheetViews>
  <sheetFormatPr baseColWidth="10" defaultRowHeight="15"/>
  <cols>
    <col min="1" max="1" width="3.140625" customWidth="1"/>
    <col min="2" max="2" width="10" style="82" customWidth="1"/>
    <col min="3" max="3" width="8.7109375" style="1" customWidth="1"/>
    <col min="4" max="4" width="53.85546875" style="1" customWidth="1"/>
    <col min="5" max="5" width="14.85546875" style="7" customWidth="1"/>
    <col min="6" max="6" width="14.7109375" style="57" customWidth="1"/>
    <col min="7" max="7" width="19" customWidth="1"/>
    <col min="8" max="8" width="6.5703125" customWidth="1"/>
    <col min="9" max="9" width="14.140625" bestFit="1" customWidth="1"/>
    <col min="10" max="10" width="13.140625" style="7" bestFit="1" customWidth="1"/>
    <col min="11" max="11" width="14.140625" style="6" bestFit="1" customWidth="1"/>
    <col min="12" max="12" width="14.140625" bestFit="1" customWidth="1"/>
    <col min="13" max="13" width="14.140625" style="7" bestFit="1" customWidth="1"/>
    <col min="14" max="14" width="18" customWidth="1"/>
    <col min="15" max="15" width="20.140625" customWidth="1"/>
  </cols>
  <sheetData>
    <row r="1" spans="1:15">
      <c r="C1" s="2"/>
      <c r="D1" s="2"/>
      <c r="E1" s="3"/>
      <c r="F1" s="4"/>
      <c r="G1" s="5"/>
    </row>
    <row r="2" spans="1:15">
      <c r="B2" s="94"/>
      <c r="C2" s="2"/>
      <c r="D2" s="2"/>
      <c r="E2" s="3"/>
      <c r="F2" s="4"/>
      <c r="G2" s="5"/>
    </row>
    <row r="3" spans="1:15">
      <c r="B3" s="94"/>
      <c r="C3" s="2"/>
      <c r="D3" s="2"/>
      <c r="E3" s="3"/>
      <c r="F3" s="4"/>
      <c r="G3" s="5"/>
    </row>
    <row r="4" spans="1:15">
      <c r="B4" s="94"/>
      <c r="C4" s="2"/>
      <c r="D4" s="2"/>
      <c r="E4" s="3"/>
      <c r="F4" s="4"/>
      <c r="G4" s="5"/>
    </row>
    <row r="5" spans="1:15" ht="18.75">
      <c r="B5" s="131"/>
      <c r="C5" s="131"/>
      <c r="D5" s="131"/>
      <c r="E5" s="131"/>
      <c r="F5" s="131"/>
      <c r="G5" s="131"/>
    </row>
    <row r="6" spans="1:15" ht="18.75">
      <c r="B6" s="131" t="s">
        <v>0</v>
      </c>
      <c r="C6" s="131"/>
      <c r="D6" s="131"/>
      <c r="E6" s="131"/>
      <c r="F6" s="131"/>
      <c r="G6" s="131"/>
    </row>
    <row r="7" spans="1:15" ht="18.75">
      <c r="B7" s="131" t="s">
        <v>118</v>
      </c>
      <c r="C7" s="131"/>
      <c r="D7" s="131"/>
      <c r="E7" s="131"/>
      <c r="F7" s="131"/>
      <c r="G7" s="131"/>
    </row>
    <row r="8" spans="1:15" ht="16.5" thickBot="1">
      <c r="A8" s="8"/>
      <c r="B8" s="95"/>
      <c r="C8" s="10"/>
      <c r="D8" s="10"/>
      <c r="E8" s="11"/>
      <c r="F8" s="12"/>
      <c r="G8" s="13"/>
    </row>
    <row r="9" spans="1:15" ht="17.25" thickBot="1">
      <c r="A9" s="8"/>
      <c r="B9" s="132" t="s">
        <v>1</v>
      </c>
      <c r="C9" s="133"/>
      <c r="D9" s="133"/>
      <c r="E9" s="133"/>
      <c r="F9" s="133"/>
      <c r="G9" s="134"/>
      <c r="J9" s="85"/>
      <c r="N9" s="100"/>
    </row>
    <row r="10" spans="1:15" ht="15.75">
      <c r="A10" s="8"/>
      <c r="B10" s="96"/>
      <c r="C10" s="15"/>
      <c r="D10" s="16"/>
      <c r="E10" s="17"/>
      <c r="F10" s="18"/>
      <c r="G10" s="19" t="s">
        <v>2</v>
      </c>
      <c r="I10" s="138"/>
      <c r="J10" s="85"/>
      <c r="K10" s="85"/>
      <c r="L10" s="139"/>
      <c r="M10" s="85"/>
      <c r="N10" s="138"/>
      <c r="O10" s="139"/>
    </row>
    <row r="11" spans="1:15" ht="15.75">
      <c r="A11" s="8"/>
      <c r="B11" s="105" t="s">
        <v>3</v>
      </c>
      <c r="C11" s="21" t="s">
        <v>4</v>
      </c>
      <c r="D11" s="21" t="s">
        <v>5</v>
      </c>
      <c r="E11" s="22" t="s">
        <v>6</v>
      </c>
      <c r="F11" s="22" t="s">
        <v>7</v>
      </c>
      <c r="G11" s="106" t="s">
        <v>8</v>
      </c>
      <c r="I11" s="139"/>
      <c r="J11" s="85"/>
      <c r="K11" s="85"/>
      <c r="L11" s="138"/>
      <c r="M11" s="85"/>
      <c r="N11" s="85"/>
      <c r="O11" s="139"/>
    </row>
    <row r="12" spans="1:15" ht="16.5" customHeight="1">
      <c r="A12" s="8"/>
      <c r="B12" s="107"/>
      <c r="C12" s="24"/>
      <c r="D12" s="25" t="s">
        <v>2</v>
      </c>
      <c r="E12" s="26"/>
      <c r="F12" s="27"/>
      <c r="G12" s="108">
        <v>2824676.16</v>
      </c>
      <c r="I12" s="138"/>
      <c r="J12" s="85"/>
      <c r="K12" s="85"/>
      <c r="L12" s="138"/>
      <c r="M12" s="85"/>
      <c r="N12" s="138"/>
      <c r="O12" s="139"/>
    </row>
    <row r="13" spans="1:15" ht="16.5" customHeight="1">
      <c r="A13" s="8"/>
      <c r="B13" s="109">
        <v>45748</v>
      </c>
      <c r="C13" s="31"/>
      <c r="D13" s="32"/>
      <c r="E13" s="67">
        <v>433615</v>
      </c>
      <c r="F13" s="34"/>
      <c r="G13" s="108">
        <f>+G12+E13-F13</f>
        <v>3258291.16</v>
      </c>
      <c r="I13" s="138"/>
      <c r="J13" s="85"/>
      <c r="K13" s="85"/>
      <c r="L13" s="138"/>
      <c r="M13" s="85"/>
      <c r="N13" s="138"/>
      <c r="O13" s="139"/>
    </row>
    <row r="14" spans="1:15" ht="16.5" customHeight="1">
      <c r="A14" s="8"/>
      <c r="B14" s="109">
        <v>45749</v>
      </c>
      <c r="C14" s="31"/>
      <c r="D14" s="31"/>
      <c r="E14" s="67">
        <v>641545.48</v>
      </c>
      <c r="F14" s="35"/>
      <c r="G14" s="108">
        <f t="shared" ref="G14:G77" si="0">+G13+E14-F14</f>
        <v>3899836.64</v>
      </c>
      <c r="I14" s="138"/>
      <c r="J14" s="85"/>
      <c r="K14" s="85"/>
      <c r="L14" s="138"/>
      <c r="M14" s="85"/>
      <c r="N14" s="138"/>
      <c r="O14" s="139"/>
    </row>
    <row r="15" spans="1:15" ht="16.5" customHeight="1">
      <c r="A15" s="8"/>
      <c r="B15" s="109">
        <v>45749</v>
      </c>
      <c r="C15" s="67" t="s">
        <v>119</v>
      </c>
      <c r="D15" s="117" t="s">
        <v>169</v>
      </c>
      <c r="E15" s="87"/>
      <c r="F15" s="87">
        <v>40389.980000000003</v>
      </c>
      <c r="G15" s="108">
        <f t="shared" si="0"/>
        <v>3859446.66</v>
      </c>
      <c r="I15" s="138"/>
      <c r="J15" s="85"/>
      <c r="K15" s="85"/>
      <c r="L15" s="138"/>
      <c r="M15" s="85"/>
      <c r="N15" s="138"/>
      <c r="O15" s="139"/>
    </row>
    <row r="16" spans="1:15" ht="15.75">
      <c r="A16" s="8"/>
      <c r="B16" s="109">
        <v>45749</v>
      </c>
      <c r="C16" s="67" t="s">
        <v>120</v>
      </c>
      <c r="D16" s="117" t="s">
        <v>170</v>
      </c>
      <c r="E16" s="87"/>
      <c r="F16" s="87">
        <v>19514.04</v>
      </c>
      <c r="G16" s="108">
        <f t="shared" si="0"/>
        <v>3839932.62</v>
      </c>
      <c r="I16" s="139"/>
      <c r="J16" s="85"/>
      <c r="K16" s="85"/>
      <c r="L16" s="138"/>
      <c r="M16" s="85"/>
      <c r="N16" s="85"/>
      <c r="O16" s="139"/>
    </row>
    <row r="17" spans="1:15" ht="15.75">
      <c r="A17" s="8"/>
      <c r="B17" s="109">
        <v>45749</v>
      </c>
      <c r="C17" s="67" t="s">
        <v>121</v>
      </c>
      <c r="D17" s="117" t="s">
        <v>171</v>
      </c>
      <c r="E17" s="87"/>
      <c r="F17" s="87">
        <v>88500</v>
      </c>
      <c r="G17" s="108">
        <f t="shared" si="0"/>
        <v>3751432.62</v>
      </c>
      <c r="I17" s="138"/>
      <c r="J17" s="85"/>
      <c r="K17" s="85"/>
      <c r="L17" s="138"/>
      <c r="M17" s="85"/>
      <c r="N17" s="138"/>
      <c r="O17" s="139"/>
    </row>
    <row r="18" spans="1:15" ht="15.75">
      <c r="A18" s="8"/>
      <c r="B18" s="109">
        <v>45749</v>
      </c>
      <c r="C18" s="67" t="s">
        <v>122</v>
      </c>
      <c r="D18" s="119" t="s">
        <v>172</v>
      </c>
      <c r="E18" s="87"/>
      <c r="F18" s="87">
        <v>6200</v>
      </c>
      <c r="G18" s="108">
        <f t="shared" si="0"/>
        <v>3745232.62</v>
      </c>
      <c r="I18" s="138"/>
      <c r="J18" s="85"/>
      <c r="K18" s="85"/>
      <c r="L18" s="138"/>
      <c r="M18" s="85"/>
      <c r="N18" s="138"/>
      <c r="O18" s="139"/>
    </row>
    <row r="19" spans="1:15" ht="15.75">
      <c r="A19" s="8"/>
      <c r="B19" s="109">
        <v>45749</v>
      </c>
      <c r="C19" s="120" t="s">
        <v>123</v>
      </c>
      <c r="D19" s="123" t="s">
        <v>173</v>
      </c>
      <c r="E19" s="121"/>
      <c r="F19" s="87">
        <v>1770000</v>
      </c>
      <c r="G19" s="108">
        <f t="shared" si="0"/>
        <v>1975232.62</v>
      </c>
      <c r="I19" s="138"/>
      <c r="J19" s="85"/>
      <c r="K19" s="85"/>
      <c r="L19" s="138"/>
      <c r="M19" s="85"/>
      <c r="N19" s="138"/>
      <c r="O19" s="139"/>
    </row>
    <row r="20" spans="1:15" ht="15.75">
      <c r="A20" s="8"/>
      <c r="B20" s="109">
        <v>45749</v>
      </c>
      <c r="C20" s="67" t="s">
        <v>125</v>
      </c>
      <c r="D20" s="117" t="s">
        <v>177</v>
      </c>
      <c r="E20" s="87"/>
      <c r="F20" s="87">
        <v>4987112.37</v>
      </c>
      <c r="G20" s="108">
        <f t="shared" si="0"/>
        <v>-3011879.75</v>
      </c>
      <c r="I20" s="138"/>
      <c r="J20" s="85"/>
      <c r="K20" s="85"/>
      <c r="L20" s="138"/>
      <c r="M20" s="85"/>
      <c r="N20" s="138"/>
      <c r="O20" s="139"/>
    </row>
    <row r="21" spans="1:15" ht="15.75" customHeight="1">
      <c r="A21" s="8"/>
      <c r="B21" s="109">
        <v>45749</v>
      </c>
      <c r="C21" s="67" t="s">
        <v>126</v>
      </c>
      <c r="D21" s="124" t="s">
        <v>174</v>
      </c>
      <c r="E21" s="87"/>
      <c r="F21" s="87">
        <v>198400</v>
      </c>
      <c r="G21" s="108">
        <f t="shared" si="0"/>
        <v>-3210279.75</v>
      </c>
      <c r="I21" s="139"/>
      <c r="J21" s="85"/>
      <c r="K21" s="85"/>
      <c r="L21" s="138"/>
      <c r="M21" s="140"/>
      <c r="N21" s="140"/>
      <c r="O21" s="139"/>
    </row>
    <row r="22" spans="1:15" ht="15.75" customHeight="1">
      <c r="A22" s="8"/>
      <c r="B22" s="109">
        <v>45749</v>
      </c>
      <c r="C22" s="67" t="s">
        <v>127</v>
      </c>
      <c r="D22" s="117" t="s">
        <v>178</v>
      </c>
      <c r="E22" s="87"/>
      <c r="F22" s="87">
        <v>6221670.2999999998</v>
      </c>
      <c r="G22" s="108">
        <f t="shared" si="0"/>
        <v>-9431950.0500000007</v>
      </c>
      <c r="I22" s="139"/>
      <c r="J22" s="85"/>
      <c r="K22" s="85"/>
      <c r="L22" s="141"/>
      <c r="M22" s="142"/>
      <c r="N22" s="142"/>
      <c r="O22" s="139"/>
    </row>
    <row r="23" spans="1:15" ht="15.75" customHeight="1">
      <c r="A23" s="8"/>
      <c r="B23" s="109">
        <v>45749</v>
      </c>
      <c r="C23" s="67" t="s">
        <v>128</v>
      </c>
      <c r="D23" s="118" t="s">
        <v>175</v>
      </c>
      <c r="E23" s="87"/>
      <c r="F23" s="87">
        <v>1770000</v>
      </c>
      <c r="G23" s="108">
        <f t="shared" si="0"/>
        <v>-11201950.050000001</v>
      </c>
      <c r="I23" s="138"/>
      <c r="J23" s="85"/>
      <c r="K23" s="85"/>
      <c r="L23" s="138"/>
      <c r="M23" s="85"/>
      <c r="N23" s="138"/>
      <c r="O23" s="139"/>
    </row>
    <row r="24" spans="1:15" ht="15.75" customHeight="1">
      <c r="A24" s="8"/>
      <c r="B24" s="109">
        <v>45750</v>
      </c>
      <c r="C24" s="67"/>
      <c r="D24" s="117"/>
      <c r="E24" s="67">
        <v>404665</v>
      </c>
      <c r="F24" s="87"/>
      <c r="G24" s="108">
        <f t="shared" si="0"/>
        <v>-10797285.050000001</v>
      </c>
      <c r="I24" s="139"/>
      <c r="J24" s="85"/>
      <c r="K24" s="85"/>
      <c r="L24" s="138"/>
      <c r="M24" s="85"/>
      <c r="N24" s="85"/>
      <c r="O24" s="139"/>
    </row>
    <row r="25" spans="1:15" ht="15.75" customHeight="1">
      <c r="A25" s="8"/>
      <c r="B25" s="109">
        <v>45751</v>
      </c>
      <c r="C25" s="67"/>
      <c r="D25" s="117"/>
      <c r="E25" s="67">
        <v>386215</v>
      </c>
      <c r="F25" s="87"/>
      <c r="G25" s="108">
        <f t="shared" si="0"/>
        <v>-10411070.050000001</v>
      </c>
      <c r="I25" s="138"/>
      <c r="J25" s="85"/>
      <c r="K25" s="85"/>
      <c r="L25" s="138"/>
      <c r="M25" s="85"/>
      <c r="N25" s="138"/>
      <c r="O25" s="139"/>
    </row>
    <row r="26" spans="1:15" ht="15.75">
      <c r="A26" s="8"/>
      <c r="B26" s="109">
        <v>45751</v>
      </c>
      <c r="C26" s="67" t="s">
        <v>129</v>
      </c>
      <c r="D26" s="117" t="s">
        <v>179</v>
      </c>
      <c r="E26" s="87"/>
      <c r="F26" s="87">
        <v>1708322.13</v>
      </c>
      <c r="G26" s="108">
        <f t="shared" si="0"/>
        <v>-12119392.18</v>
      </c>
      <c r="I26" s="138"/>
      <c r="J26" s="85"/>
      <c r="K26" s="85"/>
      <c r="L26" s="138"/>
      <c r="M26" s="85"/>
      <c r="N26" s="138"/>
      <c r="O26" s="139"/>
    </row>
    <row r="27" spans="1:15" ht="14.25" customHeight="1">
      <c r="A27" s="8"/>
      <c r="B27" s="109">
        <v>45751</v>
      </c>
      <c r="C27" s="67" t="s">
        <v>130</v>
      </c>
      <c r="D27" s="117" t="s">
        <v>180</v>
      </c>
      <c r="E27" s="87"/>
      <c r="F27" s="87">
        <v>59000</v>
      </c>
      <c r="G27" s="108">
        <f t="shared" si="0"/>
        <v>-12178392.18</v>
      </c>
      <c r="I27" s="138"/>
      <c r="J27" s="85"/>
      <c r="K27" s="85"/>
      <c r="L27" s="138"/>
      <c r="M27" s="85"/>
      <c r="N27" s="138"/>
      <c r="O27" s="139"/>
    </row>
    <row r="28" spans="1:15" ht="15.75" customHeight="1">
      <c r="A28" s="8"/>
      <c r="B28" s="109">
        <v>45751</v>
      </c>
      <c r="C28" s="67" t="s">
        <v>131</v>
      </c>
      <c r="D28" s="117" t="s">
        <v>181</v>
      </c>
      <c r="E28" s="87"/>
      <c r="F28" s="87">
        <v>47200</v>
      </c>
      <c r="G28" s="108">
        <f t="shared" si="0"/>
        <v>-12225592.18</v>
      </c>
      <c r="I28" s="138"/>
      <c r="J28" s="85"/>
      <c r="K28" s="85"/>
      <c r="L28" s="138"/>
      <c r="M28" s="85"/>
      <c r="N28" s="138"/>
      <c r="O28" s="139"/>
    </row>
    <row r="29" spans="1:15" ht="15.75" customHeight="1">
      <c r="A29" s="8"/>
      <c r="B29" s="109">
        <v>45751</v>
      </c>
      <c r="C29" s="67" t="s">
        <v>132</v>
      </c>
      <c r="D29" s="117" t="s">
        <v>182</v>
      </c>
      <c r="E29" s="87"/>
      <c r="F29" s="67">
        <v>47200</v>
      </c>
      <c r="G29" s="108">
        <f t="shared" si="0"/>
        <v>-12272792.18</v>
      </c>
      <c r="I29" s="138"/>
      <c r="J29" s="85"/>
      <c r="K29" s="85"/>
      <c r="L29" s="138"/>
      <c r="M29" s="85"/>
      <c r="N29" s="138"/>
      <c r="O29" s="139"/>
    </row>
    <row r="30" spans="1:15" ht="15.75" customHeight="1">
      <c r="A30" s="8"/>
      <c r="B30" s="109">
        <v>45751</v>
      </c>
      <c r="C30" s="67" t="s">
        <v>133</v>
      </c>
      <c r="D30" s="117" t="s">
        <v>183</v>
      </c>
      <c r="E30" s="87"/>
      <c r="F30" s="67">
        <v>65596.7</v>
      </c>
      <c r="G30" s="108">
        <f t="shared" si="0"/>
        <v>-12338388.879999999</v>
      </c>
      <c r="I30" s="143"/>
      <c r="J30" s="85"/>
      <c r="K30" s="85"/>
      <c r="L30" s="138"/>
      <c r="M30" s="85"/>
      <c r="N30" s="138"/>
      <c r="O30" s="139"/>
    </row>
    <row r="31" spans="1:15" ht="15.75" customHeight="1">
      <c r="A31" s="8"/>
      <c r="B31" s="109">
        <v>45751</v>
      </c>
      <c r="C31" s="67" t="s">
        <v>134</v>
      </c>
      <c r="D31" s="117" t="s">
        <v>184</v>
      </c>
      <c r="E31" s="33"/>
      <c r="F31" s="87">
        <v>47200</v>
      </c>
      <c r="G31" s="108">
        <f t="shared" si="0"/>
        <v>-12385588.879999999</v>
      </c>
      <c r="I31" s="143"/>
      <c r="J31" s="85"/>
      <c r="K31" s="85"/>
      <c r="L31" s="138"/>
      <c r="M31" s="85"/>
      <c r="N31" s="138"/>
      <c r="O31" s="139"/>
    </row>
    <row r="32" spans="1:15" ht="15.75" customHeight="1">
      <c r="A32" s="8"/>
      <c r="B32" s="109">
        <v>45752</v>
      </c>
      <c r="C32" s="67"/>
      <c r="D32" s="117"/>
      <c r="E32" s="67">
        <v>199335</v>
      </c>
      <c r="F32" s="87"/>
      <c r="G32" s="108">
        <f t="shared" si="0"/>
        <v>-12186253.879999999</v>
      </c>
      <c r="I32" s="143"/>
      <c r="J32" s="144"/>
      <c r="K32" s="145"/>
      <c r="L32" s="138"/>
      <c r="M32" s="85"/>
      <c r="N32" s="138"/>
      <c r="O32" s="139"/>
    </row>
    <row r="33" spans="1:15" ht="15.75" customHeight="1">
      <c r="A33" s="8"/>
      <c r="B33" s="109">
        <v>45753</v>
      </c>
      <c r="C33" s="67"/>
      <c r="D33" s="117"/>
      <c r="E33" s="67">
        <v>110115</v>
      </c>
      <c r="F33" s="87"/>
      <c r="G33" s="108">
        <f t="shared" si="0"/>
        <v>-12076138.879999999</v>
      </c>
      <c r="I33" s="143"/>
      <c r="J33" s="85"/>
      <c r="K33" s="85"/>
      <c r="L33" s="138"/>
      <c r="M33" s="85"/>
      <c r="N33" s="138"/>
      <c r="O33" s="139"/>
    </row>
    <row r="34" spans="1:15" ht="15.75" customHeight="1">
      <c r="A34" s="8"/>
      <c r="B34" s="109">
        <v>45754</v>
      </c>
      <c r="C34" s="67"/>
      <c r="D34" s="117"/>
      <c r="E34" s="67">
        <v>437575</v>
      </c>
      <c r="F34" s="67"/>
      <c r="G34" s="108">
        <f t="shared" si="0"/>
        <v>-11638563.879999999</v>
      </c>
      <c r="I34" s="143"/>
      <c r="J34" s="85"/>
      <c r="K34" s="85"/>
      <c r="L34" s="138"/>
      <c r="M34" s="85"/>
      <c r="N34" s="138"/>
      <c r="O34" s="139"/>
    </row>
    <row r="35" spans="1:15" ht="15.75" customHeight="1">
      <c r="A35" s="8"/>
      <c r="B35" s="109">
        <v>45754</v>
      </c>
      <c r="C35" s="67" t="s">
        <v>135</v>
      </c>
      <c r="D35" s="117" t="s">
        <v>185</v>
      </c>
      <c r="E35" s="87"/>
      <c r="F35" s="87">
        <v>70800</v>
      </c>
      <c r="G35" s="108">
        <f t="shared" si="0"/>
        <v>-11709363.879999999</v>
      </c>
      <c r="I35" s="143"/>
      <c r="J35" s="85"/>
      <c r="K35" s="85"/>
      <c r="L35" s="138"/>
      <c r="M35" s="85"/>
      <c r="N35" s="138"/>
      <c r="O35" s="139"/>
    </row>
    <row r="36" spans="1:15" ht="15.75" customHeight="1">
      <c r="A36" s="8"/>
      <c r="B36" s="109">
        <v>45754</v>
      </c>
      <c r="C36" s="67" t="s">
        <v>136</v>
      </c>
      <c r="D36" s="117" t="s">
        <v>187</v>
      </c>
      <c r="E36" s="87"/>
      <c r="F36" s="87">
        <v>47200</v>
      </c>
      <c r="G36" s="108">
        <f t="shared" si="0"/>
        <v>-11756563.879999999</v>
      </c>
      <c r="I36" s="143"/>
      <c r="J36" s="85"/>
      <c r="K36" s="85"/>
      <c r="L36" s="138"/>
      <c r="M36" s="85"/>
      <c r="N36" s="138"/>
      <c r="O36" s="139"/>
    </row>
    <row r="37" spans="1:15" ht="15.75" customHeight="1">
      <c r="A37" s="8"/>
      <c r="B37" s="109">
        <v>45754</v>
      </c>
      <c r="C37" s="65" t="s">
        <v>137</v>
      </c>
      <c r="D37" s="117" t="s">
        <v>188</v>
      </c>
      <c r="E37" s="33"/>
      <c r="F37" s="66">
        <v>118000</v>
      </c>
      <c r="G37" s="108">
        <f t="shared" si="0"/>
        <v>-11874563.879999999</v>
      </c>
      <c r="I37" s="143"/>
      <c r="J37" s="85"/>
      <c r="K37" s="85"/>
      <c r="L37" s="138"/>
      <c r="M37" s="85"/>
      <c r="N37" s="138"/>
      <c r="O37" s="139"/>
    </row>
    <row r="38" spans="1:15" ht="15.75" customHeight="1">
      <c r="A38" s="8"/>
      <c r="B38" s="109">
        <v>45755</v>
      </c>
      <c r="C38" s="31"/>
      <c r="D38" s="117"/>
      <c r="E38" s="67">
        <v>376795</v>
      </c>
      <c r="F38" s="35"/>
      <c r="G38" s="108">
        <f t="shared" si="0"/>
        <v>-11497768.879999999</v>
      </c>
      <c r="I38" s="143"/>
      <c r="J38" s="85"/>
      <c r="K38" s="85"/>
      <c r="L38" s="138"/>
      <c r="M38" s="85"/>
      <c r="N38" s="138"/>
      <c r="O38" s="139"/>
    </row>
    <row r="39" spans="1:15" ht="15.75" customHeight="1">
      <c r="A39" s="8"/>
      <c r="B39" s="109">
        <v>45755</v>
      </c>
      <c r="C39" s="67" t="s">
        <v>138</v>
      </c>
      <c r="D39" s="117" t="s">
        <v>186</v>
      </c>
      <c r="E39" s="87"/>
      <c r="F39" s="67">
        <v>47200</v>
      </c>
      <c r="G39" s="108">
        <f t="shared" si="0"/>
        <v>-11544968.879999999</v>
      </c>
      <c r="I39" s="143"/>
      <c r="J39" s="85"/>
      <c r="K39" s="85"/>
      <c r="L39" s="138"/>
      <c r="M39" s="85"/>
      <c r="N39" s="138"/>
      <c r="O39" s="139"/>
    </row>
    <row r="40" spans="1:15" ht="15.75" customHeight="1">
      <c r="A40" s="8"/>
      <c r="B40" s="109">
        <v>45755</v>
      </c>
      <c r="C40" s="67" t="s">
        <v>139</v>
      </c>
      <c r="D40" s="117" t="s">
        <v>189</v>
      </c>
      <c r="E40" s="87"/>
      <c r="F40" s="67">
        <v>70800</v>
      </c>
      <c r="G40" s="108">
        <f t="shared" si="0"/>
        <v>-11615768.879999999</v>
      </c>
      <c r="I40" s="143"/>
      <c r="J40" s="85"/>
      <c r="K40" s="85"/>
      <c r="L40" s="138"/>
      <c r="M40" s="85"/>
      <c r="N40" s="138"/>
      <c r="O40" s="139"/>
    </row>
    <row r="41" spans="1:15" ht="15.75" customHeight="1">
      <c r="A41" s="8"/>
      <c r="B41" s="109">
        <v>45755</v>
      </c>
      <c r="C41" s="67" t="s">
        <v>140</v>
      </c>
      <c r="D41" s="117" t="s">
        <v>190</v>
      </c>
      <c r="E41" s="87"/>
      <c r="F41" s="67">
        <v>47200</v>
      </c>
      <c r="G41" s="108">
        <f t="shared" si="0"/>
        <v>-11662968.879999999</v>
      </c>
      <c r="I41" s="143"/>
      <c r="J41" s="85"/>
      <c r="K41" s="85"/>
      <c r="L41" s="138"/>
      <c r="M41" s="85"/>
      <c r="N41" s="138"/>
      <c r="O41" s="139"/>
    </row>
    <row r="42" spans="1:15" ht="15.75" customHeight="1">
      <c r="A42" s="8"/>
      <c r="B42" s="109">
        <v>45755</v>
      </c>
      <c r="C42" s="67" t="s">
        <v>141</v>
      </c>
      <c r="D42" s="117" t="s">
        <v>191</v>
      </c>
      <c r="E42" s="33"/>
      <c r="F42" s="67">
        <v>59000</v>
      </c>
      <c r="G42" s="108">
        <f t="shared" si="0"/>
        <v>-11721968.879999999</v>
      </c>
      <c r="I42" s="143"/>
      <c r="J42" s="85"/>
      <c r="K42" s="85"/>
      <c r="L42" s="139"/>
      <c r="M42" s="85"/>
      <c r="N42" s="138"/>
      <c r="O42" s="139"/>
    </row>
    <row r="43" spans="1:15" ht="15.75" customHeight="1">
      <c r="A43" s="8"/>
      <c r="B43" s="109">
        <v>45755</v>
      </c>
      <c r="C43" s="67" t="s">
        <v>142</v>
      </c>
      <c r="D43" s="117" t="s">
        <v>192</v>
      </c>
      <c r="E43" s="33"/>
      <c r="F43" s="67">
        <v>41300</v>
      </c>
      <c r="G43" s="108">
        <f t="shared" si="0"/>
        <v>-11763268.879999999</v>
      </c>
      <c r="I43" s="143"/>
      <c r="J43" s="85"/>
      <c r="K43" s="85"/>
      <c r="L43" s="139"/>
      <c r="M43" s="85"/>
      <c r="N43" s="138"/>
      <c r="O43" s="139"/>
    </row>
    <row r="44" spans="1:15" ht="15.75" customHeight="1">
      <c r="A44" s="8"/>
      <c r="B44" s="109">
        <v>45755</v>
      </c>
      <c r="C44" s="67" t="s">
        <v>143</v>
      </c>
      <c r="D44" s="117" t="s">
        <v>193</v>
      </c>
      <c r="E44" s="87"/>
      <c r="F44" s="67">
        <v>47200</v>
      </c>
      <c r="G44" s="108">
        <f t="shared" si="0"/>
        <v>-11810468.879999999</v>
      </c>
      <c r="I44" s="143"/>
      <c r="J44" s="85"/>
      <c r="K44" s="85"/>
      <c r="L44" s="139"/>
      <c r="M44" s="85"/>
      <c r="N44" s="138"/>
      <c r="O44" s="139"/>
    </row>
    <row r="45" spans="1:15" ht="15.75" customHeight="1">
      <c r="A45" s="8"/>
      <c r="B45" s="109">
        <v>45755</v>
      </c>
      <c r="C45" s="67" t="s">
        <v>144</v>
      </c>
      <c r="D45" s="117" t="s">
        <v>187</v>
      </c>
      <c r="E45" s="87"/>
      <c r="F45" s="67">
        <v>59000</v>
      </c>
      <c r="G45" s="108">
        <f t="shared" si="0"/>
        <v>-11869468.879999999</v>
      </c>
      <c r="I45" s="143"/>
      <c r="J45" s="85"/>
      <c r="K45" s="85"/>
      <c r="L45" s="139"/>
      <c r="M45" s="85"/>
      <c r="N45" s="138"/>
      <c r="O45" s="139"/>
    </row>
    <row r="46" spans="1:15" ht="15.75" customHeight="1">
      <c r="A46" s="8"/>
      <c r="B46" s="109">
        <v>45755</v>
      </c>
      <c r="C46" s="67" t="s">
        <v>145</v>
      </c>
      <c r="D46" s="117" t="s">
        <v>194</v>
      </c>
      <c r="E46" s="87"/>
      <c r="F46" s="67">
        <v>1201076.8999999999</v>
      </c>
      <c r="G46" s="108">
        <f t="shared" si="0"/>
        <v>-13070545.779999999</v>
      </c>
      <c r="I46" s="143"/>
      <c r="J46" s="85"/>
      <c r="K46" s="85"/>
      <c r="L46" s="139"/>
      <c r="M46" s="85"/>
      <c r="N46" s="138"/>
      <c r="O46" s="139"/>
    </row>
    <row r="47" spans="1:15" ht="15.75" customHeight="1">
      <c r="A47" s="8"/>
      <c r="B47" s="109">
        <v>45756</v>
      </c>
      <c r="C47" s="67"/>
      <c r="D47" s="117"/>
      <c r="E47" s="67">
        <v>394280</v>
      </c>
      <c r="F47" s="67"/>
      <c r="G47" s="108">
        <f t="shared" si="0"/>
        <v>-12676265.779999999</v>
      </c>
      <c r="I47" s="143"/>
      <c r="J47" s="85"/>
      <c r="K47" s="85"/>
      <c r="L47" s="139"/>
      <c r="M47" s="85"/>
      <c r="N47" s="138"/>
      <c r="O47" s="139"/>
    </row>
    <row r="48" spans="1:15" ht="15.75" customHeight="1">
      <c r="A48" s="8"/>
      <c r="B48" s="109">
        <v>45756</v>
      </c>
      <c r="C48" s="67" t="s">
        <v>146</v>
      </c>
      <c r="D48" s="117" t="s">
        <v>195</v>
      </c>
      <c r="E48" s="87"/>
      <c r="F48" s="67">
        <v>82600</v>
      </c>
      <c r="G48" s="108">
        <f t="shared" si="0"/>
        <v>-12758865.779999999</v>
      </c>
      <c r="I48" s="139"/>
      <c r="J48" s="85"/>
      <c r="K48" s="85"/>
      <c r="L48" s="143"/>
      <c r="M48" s="85"/>
      <c r="N48" s="85"/>
      <c r="O48" s="139"/>
    </row>
    <row r="49" spans="1:15" ht="15.75" customHeight="1">
      <c r="A49" s="8"/>
      <c r="B49" s="109">
        <v>45756</v>
      </c>
      <c r="C49" s="67" t="s">
        <v>147</v>
      </c>
      <c r="D49" s="117" t="s">
        <v>196</v>
      </c>
      <c r="E49" s="87"/>
      <c r="F49" s="67">
        <v>354000</v>
      </c>
      <c r="G49" s="108">
        <f t="shared" si="0"/>
        <v>-13112865.779999999</v>
      </c>
      <c r="I49" s="143"/>
      <c r="J49" s="85"/>
      <c r="K49" s="85"/>
      <c r="L49" s="139"/>
      <c r="M49" s="85"/>
      <c r="N49" s="138"/>
      <c r="O49" s="139"/>
    </row>
    <row r="50" spans="1:15" ht="15.75" customHeight="1">
      <c r="A50" s="8"/>
      <c r="B50" s="109">
        <v>45757</v>
      </c>
      <c r="C50" s="67"/>
      <c r="D50" s="117"/>
      <c r="E50" s="67">
        <v>388605</v>
      </c>
      <c r="F50" s="67"/>
      <c r="G50" s="108">
        <f t="shared" si="0"/>
        <v>-12724260.779999999</v>
      </c>
      <c r="I50" s="143"/>
      <c r="J50" s="85"/>
      <c r="K50" s="85"/>
      <c r="L50" s="139"/>
      <c r="M50" s="85"/>
      <c r="N50" s="138"/>
      <c r="O50" s="139"/>
    </row>
    <row r="51" spans="1:15" ht="15.75" customHeight="1">
      <c r="A51" s="8"/>
      <c r="B51" s="109">
        <v>45757</v>
      </c>
      <c r="C51" s="67" t="s">
        <v>148</v>
      </c>
      <c r="D51" s="117" t="s">
        <v>197</v>
      </c>
      <c r="E51" s="87"/>
      <c r="F51" s="67">
        <v>176100</v>
      </c>
      <c r="G51" s="108">
        <f t="shared" si="0"/>
        <v>-12900360.779999999</v>
      </c>
      <c r="I51" s="143"/>
      <c r="J51" s="85"/>
      <c r="K51" s="85"/>
      <c r="L51" s="139"/>
      <c r="M51" s="85"/>
      <c r="N51" s="138"/>
      <c r="O51" s="139"/>
    </row>
    <row r="52" spans="1:15" ht="15.75" customHeight="1">
      <c r="A52" s="8"/>
      <c r="B52" s="109">
        <v>45757</v>
      </c>
      <c r="C52" s="67" t="s">
        <v>149</v>
      </c>
      <c r="D52" s="117" t="s">
        <v>198</v>
      </c>
      <c r="E52" s="87"/>
      <c r="F52" s="67">
        <v>47200</v>
      </c>
      <c r="G52" s="108">
        <f t="shared" si="0"/>
        <v>-12947560.779999999</v>
      </c>
      <c r="I52" s="143"/>
      <c r="J52" s="85"/>
      <c r="K52" s="85"/>
      <c r="L52" s="139"/>
      <c r="M52" s="85"/>
      <c r="N52" s="138"/>
      <c r="O52" s="139"/>
    </row>
    <row r="53" spans="1:15" ht="15.75" customHeight="1">
      <c r="A53" s="8"/>
      <c r="B53" s="109">
        <v>45757</v>
      </c>
      <c r="C53" s="67" t="s">
        <v>150</v>
      </c>
      <c r="D53" s="117" t="s">
        <v>199</v>
      </c>
      <c r="E53" s="87"/>
      <c r="F53" s="67">
        <v>135700</v>
      </c>
      <c r="G53" s="108">
        <f t="shared" si="0"/>
        <v>-13083260.779999999</v>
      </c>
      <c r="I53" s="143"/>
      <c r="J53" s="85"/>
      <c r="K53" s="85"/>
      <c r="L53" s="139"/>
      <c r="M53" s="85"/>
      <c r="N53" s="138"/>
      <c r="O53" s="139"/>
    </row>
    <row r="54" spans="1:15" ht="15.75" customHeight="1">
      <c r="A54" s="8"/>
      <c r="B54" s="109">
        <v>45757</v>
      </c>
      <c r="C54" s="67" t="s">
        <v>151</v>
      </c>
      <c r="D54" s="117" t="s">
        <v>200</v>
      </c>
      <c r="E54" s="87"/>
      <c r="F54" s="67">
        <v>1116280</v>
      </c>
      <c r="G54" s="108">
        <f t="shared" si="0"/>
        <v>-14199540.779999999</v>
      </c>
      <c r="I54" s="143"/>
      <c r="J54" s="85"/>
      <c r="K54" s="85"/>
      <c r="L54" s="139"/>
      <c r="M54" s="85"/>
      <c r="N54" s="138"/>
      <c r="O54" s="139"/>
    </row>
    <row r="55" spans="1:15" ht="15.75" customHeight="1">
      <c r="A55" s="8"/>
      <c r="B55" s="109">
        <v>45758</v>
      </c>
      <c r="C55" s="67"/>
      <c r="D55" s="117"/>
      <c r="E55" s="67">
        <v>348485</v>
      </c>
      <c r="F55" s="67"/>
      <c r="G55" s="108">
        <f t="shared" si="0"/>
        <v>-13851055.779999999</v>
      </c>
      <c r="I55" s="143"/>
      <c r="J55" s="85"/>
      <c r="K55" s="85"/>
      <c r="L55" s="139"/>
      <c r="M55" s="85"/>
      <c r="N55" s="138"/>
      <c r="O55" s="139"/>
    </row>
    <row r="56" spans="1:15" ht="15.75" customHeight="1">
      <c r="A56" s="8"/>
      <c r="B56" s="109">
        <v>45758</v>
      </c>
      <c r="C56" s="67" t="s">
        <v>152</v>
      </c>
      <c r="D56" s="117" t="s">
        <v>201</v>
      </c>
      <c r="E56" s="87"/>
      <c r="F56" s="67">
        <v>47200</v>
      </c>
      <c r="G56" s="108">
        <f t="shared" si="0"/>
        <v>-13898255.779999999</v>
      </c>
      <c r="I56" s="143"/>
      <c r="J56" s="85"/>
      <c r="K56" s="85"/>
      <c r="L56" s="139"/>
      <c r="M56" s="85"/>
      <c r="N56" s="138"/>
      <c r="O56" s="139"/>
    </row>
    <row r="57" spans="1:15" ht="15.75" customHeight="1">
      <c r="A57" s="8"/>
      <c r="B57" s="109">
        <v>45758</v>
      </c>
      <c r="C57" s="67" t="s">
        <v>153</v>
      </c>
      <c r="D57" s="117" t="s">
        <v>202</v>
      </c>
      <c r="E57" s="87"/>
      <c r="F57" s="67">
        <v>70800</v>
      </c>
      <c r="G57" s="108">
        <f t="shared" si="0"/>
        <v>-13969055.779999999</v>
      </c>
      <c r="I57" s="146"/>
      <c r="J57" s="142"/>
      <c r="K57" s="142"/>
      <c r="L57" s="139"/>
      <c r="M57" s="85"/>
      <c r="N57" s="138"/>
      <c r="O57" s="139"/>
    </row>
    <row r="58" spans="1:15" ht="15.75" customHeight="1">
      <c r="A58" s="8"/>
      <c r="B58" s="109">
        <v>45759</v>
      </c>
      <c r="C58" s="67"/>
      <c r="D58" s="117"/>
      <c r="E58" s="67">
        <v>184415</v>
      </c>
      <c r="F58" s="67"/>
      <c r="G58" s="108">
        <f t="shared" si="0"/>
        <v>-13784640.779999999</v>
      </c>
      <c r="I58" s="143"/>
      <c r="J58" s="140"/>
      <c r="K58" s="140"/>
      <c r="L58" s="139"/>
      <c r="M58" s="85"/>
      <c r="N58" s="139"/>
      <c r="O58" s="139"/>
    </row>
    <row r="59" spans="1:15" ht="15.75" customHeight="1">
      <c r="A59" s="8"/>
      <c r="B59" s="109">
        <v>45760</v>
      </c>
      <c r="C59" s="67"/>
      <c r="D59" s="117"/>
      <c r="E59" s="67">
        <v>98500</v>
      </c>
      <c r="F59" s="67"/>
      <c r="G59" s="108">
        <f t="shared" si="0"/>
        <v>-13686140.779999999</v>
      </c>
      <c r="I59" s="143"/>
      <c r="J59" s="140"/>
      <c r="K59" s="140"/>
      <c r="L59" s="139"/>
      <c r="M59" s="85"/>
      <c r="N59" s="139"/>
      <c r="O59" s="139"/>
    </row>
    <row r="60" spans="1:15" ht="15.75" customHeight="1">
      <c r="A60" s="8"/>
      <c r="B60" s="109">
        <v>45761</v>
      </c>
      <c r="C60" s="67"/>
      <c r="D60" s="117"/>
      <c r="E60" s="67">
        <v>363330</v>
      </c>
      <c r="F60" s="67"/>
      <c r="G60" s="108">
        <f t="shared" si="0"/>
        <v>-13322810.779999999</v>
      </c>
      <c r="I60" s="143"/>
      <c r="J60" s="140"/>
      <c r="K60" s="140"/>
      <c r="L60" s="139"/>
      <c r="M60" s="85"/>
      <c r="N60" s="139"/>
      <c r="O60" s="139"/>
    </row>
    <row r="61" spans="1:15" ht="15.75" customHeight="1">
      <c r="A61" s="8"/>
      <c r="B61" s="109">
        <v>45762</v>
      </c>
      <c r="C61" s="67"/>
      <c r="D61" s="117"/>
      <c r="E61" s="67">
        <v>303860</v>
      </c>
      <c r="F61" s="67"/>
      <c r="G61" s="108">
        <f t="shared" si="0"/>
        <v>-13018950.779999999</v>
      </c>
      <c r="I61" s="143"/>
      <c r="J61" s="140"/>
      <c r="K61" s="140"/>
      <c r="L61" s="139"/>
      <c r="M61" s="85"/>
      <c r="N61" s="139"/>
      <c r="O61" s="139"/>
    </row>
    <row r="62" spans="1:15" ht="15.75" customHeight="1">
      <c r="A62" s="8"/>
      <c r="B62" s="109">
        <v>45762</v>
      </c>
      <c r="C62" s="67" t="s">
        <v>154</v>
      </c>
      <c r="D62" s="117" t="s">
        <v>203</v>
      </c>
      <c r="E62" s="87"/>
      <c r="F62" s="67">
        <v>41300</v>
      </c>
      <c r="G62" s="108">
        <f t="shared" si="0"/>
        <v>-13060250.779999999</v>
      </c>
      <c r="I62" s="143"/>
      <c r="J62" s="140"/>
      <c r="K62" s="140"/>
      <c r="L62" s="139"/>
      <c r="M62" s="85"/>
      <c r="N62" s="139"/>
      <c r="O62" s="139"/>
    </row>
    <row r="63" spans="1:15" ht="15.75" customHeight="1">
      <c r="A63" s="8"/>
      <c r="B63" s="109">
        <v>45762</v>
      </c>
      <c r="C63" s="67" t="s">
        <v>155</v>
      </c>
      <c r="D63" s="117" t="s">
        <v>204</v>
      </c>
      <c r="E63" s="87"/>
      <c r="F63" s="67">
        <v>183195</v>
      </c>
      <c r="G63" s="108">
        <f t="shared" si="0"/>
        <v>-13243445.779999999</v>
      </c>
      <c r="I63" s="143"/>
      <c r="J63" s="140"/>
      <c r="K63" s="140"/>
      <c r="L63" s="147"/>
      <c r="M63" s="85"/>
      <c r="N63" s="139"/>
      <c r="O63" s="139"/>
    </row>
    <row r="64" spans="1:15" ht="15.75" customHeight="1">
      <c r="A64" s="8"/>
      <c r="B64" s="109">
        <v>45762</v>
      </c>
      <c r="C64" s="67" t="s">
        <v>156</v>
      </c>
      <c r="D64" s="117" t="s">
        <v>205</v>
      </c>
      <c r="E64" s="87"/>
      <c r="F64" s="67">
        <v>59000</v>
      </c>
      <c r="G64" s="108">
        <f t="shared" si="0"/>
        <v>-13302445.779999999</v>
      </c>
      <c r="I64" s="143"/>
      <c r="J64" s="140"/>
      <c r="K64" s="140"/>
      <c r="L64" s="139"/>
      <c r="M64" s="85"/>
      <c r="N64" s="139"/>
      <c r="O64" s="139"/>
    </row>
    <row r="65" spans="1:15" ht="15.75" customHeight="1">
      <c r="A65" s="8"/>
      <c r="B65" s="109">
        <v>45762</v>
      </c>
      <c r="C65" s="67" t="s">
        <v>157</v>
      </c>
      <c r="D65" s="117" t="s">
        <v>206</v>
      </c>
      <c r="E65" s="87"/>
      <c r="F65" s="67">
        <v>118000</v>
      </c>
      <c r="G65" s="108">
        <f t="shared" si="0"/>
        <v>-13420445.779999999</v>
      </c>
      <c r="I65" s="143"/>
      <c r="J65" s="140"/>
      <c r="K65" s="140"/>
      <c r="L65" s="139"/>
      <c r="M65" s="85"/>
      <c r="N65" s="139"/>
      <c r="O65" s="139"/>
    </row>
    <row r="66" spans="1:15" ht="15.75" customHeight="1">
      <c r="A66" s="8"/>
      <c r="B66" s="109">
        <v>45763</v>
      </c>
      <c r="C66" s="67"/>
      <c r="D66" s="117"/>
      <c r="E66" s="67">
        <v>283855</v>
      </c>
      <c r="F66" s="67"/>
      <c r="G66" s="108">
        <f t="shared" si="0"/>
        <v>-13136590.779999999</v>
      </c>
      <c r="I66" s="143"/>
      <c r="J66" s="140"/>
      <c r="K66" s="140"/>
      <c r="L66" s="139"/>
      <c r="M66" s="85"/>
      <c r="N66" s="139"/>
      <c r="O66" s="139"/>
    </row>
    <row r="67" spans="1:15" ht="15.75" customHeight="1">
      <c r="A67" s="8"/>
      <c r="B67" s="109">
        <v>45764</v>
      </c>
      <c r="C67" s="67"/>
      <c r="D67" s="117"/>
      <c r="E67" s="67">
        <v>132340</v>
      </c>
      <c r="F67" s="67"/>
      <c r="G67" s="108">
        <f t="shared" si="0"/>
        <v>-13004250.779999999</v>
      </c>
      <c r="I67" s="143"/>
      <c r="J67" s="140"/>
      <c r="K67" s="140"/>
      <c r="L67" s="139"/>
      <c r="M67" s="85"/>
      <c r="N67" s="139"/>
      <c r="O67" s="139"/>
    </row>
    <row r="68" spans="1:15" ht="15.75" customHeight="1">
      <c r="A68" s="8"/>
      <c r="B68" s="109">
        <v>45765</v>
      </c>
      <c r="C68" s="67"/>
      <c r="D68" s="117"/>
      <c r="E68" s="67">
        <v>26845</v>
      </c>
      <c r="F68" s="67"/>
      <c r="G68" s="108">
        <f t="shared" si="0"/>
        <v>-12977405.779999999</v>
      </c>
      <c r="I68" s="143"/>
      <c r="J68" s="140"/>
      <c r="K68" s="140"/>
      <c r="L68" s="139"/>
      <c r="M68" s="85"/>
      <c r="N68" s="139"/>
      <c r="O68" s="139"/>
    </row>
    <row r="69" spans="1:15" ht="15.75" customHeight="1">
      <c r="A69" s="8"/>
      <c r="B69" s="109">
        <v>45766</v>
      </c>
      <c r="C69" s="67"/>
      <c r="D69" s="117"/>
      <c r="E69" s="67">
        <v>54305</v>
      </c>
      <c r="F69" s="67"/>
      <c r="G69" s="108">
        <f t="shared" si="0"/>
        <v>-12923100.779999999</v>
      </c>
      <c r="I69" s="143"/>
      <c r="J69" s="140"/>
      <c r="K69" s="140"/>
      <c r="L69" s="139"/>
      <c r="M69" s="85"/>
      <c r="N69" s="139"/>
      <c r="O69" s="139"/>
    </row>
    <row r="70" spans="1:15" ht="15.75" customHeight="1">
      <c r="A70" s="8"/>
      <c r="B70" s="109">
        <v>45767</v>
      </c>
      <c r="C70" s="67"/>
      <c r="D70" s="117"/>
      <c r="E70" s="67">
        <v>61530</v>
      </c>
      <c r="F70" s="67"/>
      <c r="G70" s="108">
        <f t="shared" si="0"/>
        <v>-12861570.779999999</v>
      </c>
      <c r="I70" s="143"/>
      <c r="J70" s="140"/>
      <c r="K70" s="140"/>
      <c r="L70" s="139"/>
      <c r="M70" s="85"/>
      <c r="N70" s="139"/>
      <c r="O70" s="139"/>
    </row>
    <row r="71" spans="1:15" ht="15.75" customHeight="1">
      <c r="A71" s="8"/>
      <c r="B71" s="109">
        <v>45768</v>
      </c>
      <c r="C71" s="67"/>
      <c r="D71" s="117"/>
      <c r="E71" s="67">
        <v>402825</v>
      </c>
      <c r="F71" s="67"/>
      <c r="G71" s="108">
        <f t="shared" si="0"/>
        <v>-12458745.779999999</v>
      </c>
      <c r="I71" s="143"/>
      <c r="J71" s="140"/>
      <c r="K71" s="140"/>
      <c r="L71" s="139"/>
      <c r="M71" s="85"/>
      <c r="N71" s="139"/>
      <c r="O71" s="139"/>
    </row>
    <row r="72" spans="1:15" ht="15.75" customHeight="1">
      <c r="A72" s="8"/>
      <c r="B72" s="109">
        <v>45768</v>
      </c>
      <c r="C72" s="67" t="s">
        <v>158</v>
      </c>
      <c r="D72" s="117" t="s">
        <v>207</v>
      </c>
      <c r="E72" s="33"/>
      <c r="F72" s="67">
        <v>93172.800000000003</v>
      </c>
      <c r="G72" s="108">
        <f t="shared" si="0"/>
        <v>-12551918.58</v>
      </c>
      <c r="I72" s="143"/>
      <c r="J72" s="144"/>
      <c r="K72" s="145"/>
      <c r="L72" s="139"/>
      <c r="M72" s="85"/>
      <c r="N72" s="139"/>
      <c r="O72" s="139"/>
    </row>
    <row r="73" spans="1:15" ht="15.75" customHeight="1">
      <c r="A73" s="8"/>
      <c r="B73" s="109">
        <v>45768</v>
      </c>
      <c r="C73" s="67" t="s">
        <v>159</v>
      </c>
      <c r="D73" s="117" t="s">
        <v>208</v>
      </c>
      <c r="E73" s="33"/>
      <c r="F73" s="67">
        <v>120926.39999999999</v>
      </c>
      <c r="G73" s="108">
        <f t="shared" si="0"/>
        <v>-12672844.98</v>
      </c>
      <c r="I73" s="148"/>
      <c r="J73" s="142"/>
      <c r="K73" s="142"/>
      <c r="L73" s="139"/>
      <c r="M73" s="85"/>
      <c r="N73" s="139"/>
      <c r="O73" s="139"/>
    </row>
    <row r="74" spans="1:15" ht="15.75" customHeight="1">
      <c r="A74" s="8"/>
      <c r="B74" s="109">
        <v>45768</v>
      </c>
      <c r="C74" s="67" t="s">
        <v>160</v>
      </c>
      <c r="D74" s="124" t="s">
        <v>209</v>
      </c>
      <c r="E74" s="33"/>
      <c r="F74" s="67">
        <v>99200</v>
      </c>
      <c r="G74" s="108">
        <f t="shared" si="0"/>
        <v>-12772044.98</v>
      </c>
      <c r="I74" s="139"/>
      <c r="J74" s="85"/>
      <c r="K74" s="85"/>
      <c r="L74" s="139"/>
      <c r="M74" s="85"/>
      <c r="N74" s="139"/>
      <c r="O74" s="139"/>
    </row>
    <row r="75" spans="1:15" ht="15.75" customHeight="1">
      <c r="A75" s="8"/>
      <c r="B75" s="109">
        <v>45769</v>
      </c>
      <c r="C75" s="67"/>
      <c r="D75" s="117"/>
      <c r="E75" s="67">
        <v>398125</v>
      </c>
      <c r="F75" s="67"/>
      <c r="G75" s="108">
        <f t="shared" si="0"/>
        <v>-12373919.98</v>
      </c>
      <c r="I75" s="139"/>
      <c r="J75" s="85"/>
      <c r="K75" s="85"/>
      <c r="L75" s="139"/>
      <c r="M75" s="85"/>
      <c r="N75" s="139"/>
      <c r="O75" s="139"/>
    </row>
    <row r="76" spans="1:15" ht="15.75" customHeight="1">
      <c r="A76" s="8"/>
      <c r="B76" s="109">
        <v>45769</v>
      </c>
      <c r="C76" s="114" t="s">
        <v>161</v>
      </c>
      <c r="D76" s="117" t="s">
        <v>210</v>
      </c>
      <c r="E76" s="115"/>
      <c r="F76" s="114">
        <v>1690780.7</v>
      </c>
      <c r="G76" s="108">
        <f t="shared" si="0"/>
        <v>-14064700.68</v>
      </c>
      <c r="I76" s="139"/>
      <c r="J76" s="85"/>
      <c r="K76" s="85"/>
      <c r="L76" s="139"/>
      <c r="M76" s="85"/>
      <c r="N76" s="139"/>
      <c r="O76" s="139"/>
    </row>
    <row r="77" spans="1:15" ht="15.75" customHeight="1">
      <c r="A77" s="8"/>
      <c r="B77" s="109">
        <v>45770</v>
      </c>
      <c r="C77" s="114"/>
      <c r="D77" s="117"/>
      <c r="E77" s="67">
        <v>390610</v>
      </c>
      <c r="F77" s="114"/>
      <c r="G77" s="108">
        <f t="shared" si="0"/>
        <v>-13674090.68</v>
      </c>
      <c r="I77" s="139"/>
      <c r="J77" s="85"/>
      <c r="K77" s="85"/>
      <c r="L77" s="139"/>
      <c r="M77" s="85"/>
      <c r="N77" s="139"/>
      <c r="O77" s="139"/>
    </row>
    <row r="78" spans="1:15" ht="15.75" customHeight="1">
      <c r="A78" s="8"/>
      <c r="B78" s="109">
        <v>45770</v>
      </c>
      <c r="C78" s="114" t="s">
        <v>162</v>
      </c>
      <c r="D78" s="117" t="s">
        <v>211</v>
      </c>
      <c r="E78" s="115"/>
      <c r="F78" s="114">
        <v>63720</v>
      </c>
      <c r="G78" s="108">
        <f t="shared" ref="G78:G98" si="1">+G77+E78-F78</f>
        <v>-13737810.68</v>
      </c>
      <c r="I78" s="139"/>
      <c r="J78" s="85"/>
      <c r="K78" s="85"/>
      <c r="L78" s="147"/>
      <c r="M78" s="85"/>
      <c r="N78" s="139"/>
      <c r="O78" s="139"/>
    </row>
    <row r="79" spans="1:15" ht="15.75" customHeight="1">
      <c r="A79" s="8"/>
      <c r="B79" s="109">
        <v>45770</v>
      </c>
      <c r="C79" s="114" t="s">
        <v>163</v>
      </c>
      <c r="D79" s="117" t="s">
        <v>212</v>
      </c>
      <c r="E79" s="115"/>
      <c r="F79" s="114">
        <v>119180</v>
      </c>
      <c r="G79" s="108">
        <f t="shared" si="1"/>
        <v>-13856990.68</v>
      </c>
      <c r="I79" s="139"/>
      <c r="J79" s="85"/>
      <c r="K79" s="85"/>
      <c r="L79" s="139"/>
      <c r="M79" s="85"/>
      <c r="N79" s="139"/>
      <c r="O79" s="139"/>
    </row>
    <row r="80" spans="1:15" ht="15.75" customHeight="1">
      <c r="A80" s="8"/>
      <c r="B80" s="109">
        <v>45770</v>
      </c>
      <c r="C80" s="114" t="s">
        <v>164</v>
      </c>
      <c r="D80" s="122" t="s">
        <v>213</v>
      </c>
      <c r="E80" s="115"/>
      <c r="F80" s="114">
        <v>233756.43</v>
      </c>
      <c r="G80" s="108">
        <f t="shared" si="1"/>
        <v>-14090747.109999999</v>
      </c>
      <c r="I80" s="139"/>
      <c r="J80" s="85"/>
      <c r="K80" s="85"/>
      <c r="L80" s="139"/>
      <c r="M80" s="85"/>
      <c r="N80" s="139"/>
      <c r="O80" s="139"/>
    </row>
    <row r="81" spans="1:15" ht="15.75" customHeight="1">
      <c r="A81" s="8"/>
      <c r="B81" s="109">
        <v>45770</v>
      </c>
      <c r="C81" s="114" t="s">
        <v>165</v>
      </c>
      <c r="D81" s="117" t="s">
        <v>214</v>
      </c>
      <c r="E81" s="115"/>
      <c r="F81" s="114">
        <v>28842</v>
      </c>
      <c r="G81" s="108">
        <f t="shared" si="1"/>
        <v>-14119589.109999999</v>
      </c>
      <c r="I81" s="139"/>
      <c r="J81" s="85"/>
      <c r="K81" s="85"/>
      <c r="L81" s="147"/>
      <c r="M81" s="85"/>
      <c r="N81" s="139"/>
      <c r="O81" s="139"/>
    </row>
    <row r="82" spans="1:15" ht="15.75" customHeight="1">
      <c r="A82" s="8"/>
      <c r="B82" s="109">
        <v>45770</v>
      </c>
      <c r="C82" s="114" t="s">
        <v>166</v>
      </c>
      <c r="D82" s="117" t="s">
        <v>215</v>
      </c>
      <c r="E82" s="115"/>
      <c r="F82" s="114">
        <v>466100</v>
      </c>
      <c r="G82" s="108">
        <f t="shared" si="1"/>
        <v>-14585689.109999999</v>
      </c>
      <c r="I82" s="138"/>
      <c r="J82" s="85"/>
      <c r="K82" s="85"/>
      <c r="L82" s="139"/>
      <c r="M82" s="85"/>
      <c r="N82" s="139"/>
      <c r="O82" s="139"/>
    </row>
    <row r="83" spans="1:15" ht="15.75" customHeight="1">
      <c r="A83" s="8"/>
      <c r="B83" s="109">
        <v>45770</v>
      </c>
      <c r="C83" s="114" t="s">
        <v>167</v>
      </c>
      <c r="D83" s="117" t="s">
        <v>216</v>
      </c>
      <c r="E83" s="115"/>
      <c r="F83" s="114">
        <v>29500</v>
      </c>
      <c r="G83" s="108">
        <f t="shared" si="1"/>
        <v>-14615189.109999999</v>
      </c>
      <c r="I83" s="138"/>
      <c r="J83" s="85"/>
      <c r="K83" s="85"/>
      <c r="L83" s="149"/>
      <c r="M83" s="85"/>
      <c r="N83" s="139"/>
      <c r="O83" s="139"/>
    </row>
    <row r="84" spans="1:15" ht="15.75" customHeight="1">
      <c r="A84" s="8"/>
      <c r="B84" s="109">
        <v>45770</v>
      </c>
      <c r="C84" s="114" t="s">
        <v>168</v>
      </c>
      <c r="D84" s="117" t="s">
        <v>217</v>
      </c>
      <c r="E84" s="115"/>
      <c r="F84" s="114">
        <v>70800</v>
      </c>
      <c r="G84" s="108">
        <f t="shared" si="1"/>
        <v>-14685989.109999999</v>
      </c>
      <c r="I84" s="138"/>
      <c r="J84" s="85"/>
      <c r="K84" s="85"/>
      <c r="L84" s="139"/>
      <c r="M84" s="85"/>
      <c r="N84" s="139"/>
      <c r="O84" s="139"/>
    </row>
    <row r="85" spans="1:15" ht="15.75" customHeight="1">
      <c r="A85" s="8"/>
      <c r="B85" s="109">
        <v>45771</v>
      </c>
      <c r="C85" s="114"/>
      <c r="D85" s="117"/>
      <c r="E85" s="67">
        <v>370890</v>
      </c>
      <c r="F85" s="114"/>
      <c r="G85" s="108">
        <f t="shared" si="1"/>
        <v>-14315099.109999999</v>
      </c>
      <c r="I85" s="138"/>
      <c r="J85" s="85"/>
      <c r="K85" s="85"/>
      <c r="L85" s="149"/>
      <c r="M85" s="85"/>
      <c r="N85" s="139"/>
      <c r="O85" s="139"/>
    </row>
    <row r="86" spans="1:15" ht="15.75" customHeight="1">
      <c r="A86" s="8"/>
      <c r="B86" s="109">
        <v>45772</v>
      </c>
      <c r="C86" s="114"/>
      <c r="D86" s="117"/>
      <c r="E86" s="67">
        <v>1092739.3999999999</v>
      </c>
      <c r="F86" s="114"/>
      <c r="G86" s="108">
        <f t="shared" si="1"/>
        <v>-13222359.709999999</v>
      </c>
      <c r="I86" s="138"/>
      <c r="J86" s="85"/>
      <c r="K86" s="85"/>
      <c r="L86" s="139"/>
      <c r="M86" s="85"/>
      <c r="N86" s="139"/>
      <c r="O86" s="139"/>
    </row>
    <row r="87" spans="1:15" ht="15.75" customHeight="1">
      <c r="A87" s="8"/>
      <c r="B87" s="109">
        <v>45773</v>
      </c>
      <c r="C87" s="114"/>
      <c r="D87" s="117"/>
      <c r="E87" s="67">
        <v>164995</v>
      </c>
      <c r="F87" s="114"/>
      <c r="G87" s="108">
        <f t="shared" si="1"/>
        <v>-13057364.709999999</v>
      </c>
      <c r="I87" s="138"/>
      <c r="J87" s="85"/>
      <c r="K87" s="85"/>
      <c r="L87" s="139"/>
      <c r="M87" s="85"/>
      <c r="N87" s="139"/>
      <c r="O87" s="139"/>
    </row>
    <row r="88" spans="1:15" ht="15.75" customHeight="1">
      <c r="A88" s="8"/>
      <c r="B88" s="109">
        <v>45774</v>
      </c>
      <c r="C88" s="67"/>
      <c r="D88" s="88"/>
      <c r="E88" s="67">
        <v>98550</v>
      </c>
      <c r="F88" s="67"/>
      <c r="G88" s="108">
        <f t="shared" si="1"/>
        <v>-12958814.709999999</v>
      </c>
      <c r="I88" s="138"/>
      <c r="J88" s="85"/>
      <c r="K88" s="85"/>
      <c r="L88" s="147"/>
      <c r="M88" s="85"/>
      <c r="N88" s="139"/>
      <c r="O88" s="139"/>
    </row>
    <row r="89" spans="1:15" ht="15.75" customHeight="1">
      <c r="A89" s="8"/>
      <c r="B89" s="109">
        <v>45775</v>
      </c>
      <c r="C89" s="67"/>
      <c r="D89" s="31"/>
      <c r="E89" s="67">
        <v>397645</v>
      </c>
      <c r="F89" s="67"/>
      <c r="G89" s="108">
        <f t="shared" si="1"/>
        <v>-12561169.709999999</v>
      </c>
      <c r="I89" s="138"/>
      <c r="J89" s="85"/>
      <c r="K89" s="85"/>
      <c r="L89" s="139"/>
      <c r="M89" s="85"/>
      <c r="N89" s="139"/>
      <c r="O89" s="139"/>
    </row>
    <row r="90" spans="1:15" ht="15.75" customHeight="1">
      <c r="A90" s="8"/>
      <c r="B90" s="109">
        <v>45776</v>
      </c>
      <c r="C90" s="67"/>
      <c r="D90" s="31"/>
      <c r="E90" s="67">
        <v>379360</v>
      </c>
      <c r="F90" s="67"/>
      <c r="G90" s="108">
        <f t="shared" si="1"/>
        <v>-12181809.709999999</v>
      </c>
      <c r="I90" s="138"/>
      <c r="J90" s="85"/>
      <c r="K90" s="85"/>
      <c r="L90" s="139"/>
      <c r="M90" s="85"/>
      <c r="N90" s="139"/>
      <c r="O90" s="139"/>
    </row>
    <row r="91" spans="1:15" ht="15.75" customHeight="1">
      <c r="A91" s="8"/>
      <c r="B91" s="109">
        <v>45777</v>
      </c>
      <c r="C91" s="67"/>
      <c r="D91" s="88"/>
      <c r="E91" s="67">
        <v>370170</v>
      </c>
      <c r="F91" s="67"/>
      <c r="G91" s="108">
        <f t="shared" si="1"/>
        <v>-11811639.709999999</v>
      </c>
      <c r="I91" s="147"/>
      <c r="J91" s="85"/>
      <c r="K91" s="85"/>
      <c r="L91" s="139"/>
      <c r="M91" s="85"/>
      <c r="N91" s="139"/>
      <c r="O91" s="139"/>
    </row>
    <row r="92" spans="1:15" ht="15.75" customHeight="1">
      <c r="A92" s="8"/>
      <c r="B92" s="109">
        <v>45777</v>
      </c>
      <c r="C92" s="67"/>
      <c r="D92" s="31" t="s">
        <v>24</v>
      </c>
      <c r="E92" s="67">
        <v>9486398.1600000001</v>
      </c>
      <c r="F92" s="67"/>
      <c r="G92" s="108">
        <f t="shared" si="1"/>
        <v>-2325241.5499999989</v>
      </c>
      <c r="I92" s="139"/>
      <c r="J92" s="85"/>
      <c r="K92" s="85"/>
      <c r="L92" s="139"/>
      <c r="M92" s="85"/>
      <c r="N92" s="139"/>
      <c r="O92" s="139"/>
    </row>
    <row r="93" spans="1:15" ht="15.75" customHeight="1">
      <c r="A93" s="8"/>
      <c r="B93" s="109">
        <v>45777</v>
      </c>
      <c r="C93" s="67"/>
      <c r="D93" s="31" t="s">
        <v>23</v>
      </c>
      <c r="E93" s="67"/>
      <c r="F93" s="67">
        <v>355</v>
      </c>
      <c r="G93" s="108">
        <f>+G92+E93-F93</f>
        <v>-2325596.5499999989</v>
      </c>
      <c r="I93" s="139"/>
      <c r="J93" s="85"/>
      <c r="K93" s="85"/>
      <c r="L93" s="139"/>
      <c r="M93" s="85"/>
      <c r="N93" s="139"/>
      <c r="O93" s="139"/>
    </row>
    <row r="94" spans="1:15" ht="15.75" customHeight="1">
      <c r="A94" s="8"/>
      <c r="B94" s="109">
        <v>45777</v>
      </c>
      <c r="C94" s="67" t="s">
        <v>111</v>
      </c>
      <c r="D94" s="88" t="s">
        <v>112</v>
      </c>
      <c r="E94" s="67">
        <v>1708322.13</v>
      </c>
      <c r="G94" s="108">
        <f t="shared" si="1"/>
        <v>-617274.41999999899</v>
      </c>
      <c r="I94" s="139"/>
      <c r="J94" s="85"/>
      <c r="K94" s="85"/>
      <c r="L94" s="139"/>
      <c r="M94" s="85"/>
      <c r="N94" s="139"/>
      <c r="O94" s="139"/>
    </row>
    <row r="95" spans="1:15" ht="15.75" customHeight="1">
      <c r="A95" s="8"/>
      <c r="B95" s="109">
        <v>45777</v>
      </c>
      <c r="C95" s="67" t="s">
        <v>113</v>
      </c>
      <c r="D95" s="90" t="s">
        <v>114</v>
      </c>
      <c r="E95" s="67">
        <v>1770000</v>
      </c>
      <c r="G95" s="108">
        <f t="shared" si="1"/>
        <v>1152725.580000001</v>
      </c>
      <c r="I95" s="147"/>
      <c r="J95" s="85"/>
      <c r="K95" s="85"/>
      <c r="L95" s="139"/>
      <c r="M95" s="85"/>
      <c r="N95" s="139"/>
      <c r="O95" s="139"/>
    </row>
    <row r="96" spans="1:15" ht="15.75" customHeight="1">
      <c r="A96" s="8"/>
      <c r="B96" s="109">
        <v>45777</v>
      </c>
      <c r="C96" s="67" t="s">
        <v>115</v>
      </c>
      <c r="D96" s="90" t="s">
        <v>116</v>
      </c>
      <c r="E96" s="67">
        <v>1770000</v>
      </c>
      <c r="G96" s="108">
        <f t="shared" si="1"/>
        <v>2922725.580000001</v>
      </c>
      <c r="I96" s="139"/>
      <c r="J96" s="85"/>
      <c r="K96" s="85"/>
      <c r="L96" s="139"/>
      <c r="M96" s="85"/>
      <c r="N96" s="139"/>
      <c r="O96" s="139"/>
    </row>
    <row r="97" spans="1:15" ht="15.75" customHeight="1">
      <c r="A97" s="8"/>
      <c r="B97" s="109">
        <v>45777</v>
      </c>
      <c r="C97" s="67"/>
      <c r="D97" s="90"/>
      <c r="E97" s="33"/>
      <c r="F97" s="67"/>
      <c r="G97" s="108">
        <f t="shared" si="1"/>
        <v>2922725.580000001</v>
      </c>
      <c r="I97" s="139"/>
      <c r="J97" s="85"/>
      <c r="K97" s="85"/>
      <c r="L97" s="139"/>
      <c r="M97" s="85"/>
      <c r="N97" s="139"/>
      <c r="O97" s="139"/>
    </row>
    <row r="98" spans="1:15" ht="15.75" customHeight="1">
      <c r="A98" s="8"/>
      <c r="B98" s="109">
        <v>45777</v>
      </c>
      <c r="C98" s="31"/>
      <c r="D98" s="88"/>
      <c r="E98" s="87"/>
      <c r="F98" s="35"/>
      <c r="G98" s="108">
        <f t="shared" si="1"/>
        <v>2922725.580000001</v>
      </c>
      <c r="I98" s="139"/>
      <c r="J98" s="85"/>
      <c r="K98" s="85"/>
      <c r="L98" s="139"/>
      <c r="M98" s="85"/>
      <c r="N98" s="139"/>
      <c r="O98" s="139"/>
    </row>
    <row r="99" spans="1:15" ht="15.75" customHeight="1" thickBot="1">
      <c r="A99" s="8"/>
      <c r="B99" s="110"/>
      <c r="C99" s="111"/>
      <c r="D99" s="111"/>
      <c r="E99" s="112">
        <f>SUM(E13:E98)</f>
        <v>24430840.169999998</v>
      </c>
      <c r="F99" s="112">
        <f>SUM(F12:F98)</f>
        <v>24332790.749999996</v>
      </c>
      <c r="G99" s="113"/>
      <c r="I99" s="149"/>
      <c r="J99" s="85"/>
      <c r="K99" s="85"/>
      <c r="L99" s="139"/>
      <c r="M99" s="85"/>
      <c r="N99" s="139"/>
      <c r="O99" s="139"/>
    </row>
    <row r="100" spans="1:15" ht="15.75" customHeight="1">
      <c r="A100" s="8"/>
      <c r="B100" s="98"/>
      <c r="C100" s="45"/>
      <c r="D100" s="46"/>
      <c r="E100" s="47"/>
      <c r="F100" s="48"/>
      <c r="G100" s="48"/>
      <c r="I100" s="139"/>
      <c r="J100" s="85"/>
      <c r="K100" s="85"/>
      <c r="L100" s="139"/>
      <c r="M100" s="85"/>
      <c r="N100" s="139"/>
      <c r="O100" s="139"/>
    </row>
    <row r="101" spans="1:15" ht="15.75" customHeight="1">
      <c r="A101" s="8"/>
      <c r="B101" s="98"/>
      <c r="C101" s="45"/>
      <c r="D101" s="45"/>
      <c r="E101" s="47"/>
      <c r="F101" s="48"/>
      <c r="G101" s="48"/>
      <c r="I101" s="139"/>
      <c r="J101" s="85"/>
      <c r="K101" s="85"/>
      <c r="L101" s="139"/>
      <c r="M101" s="85"/>
      <c r="N101" s="139"/>
      <c r="O101" s="139"/>
    </row>
    <row r="102" spans="1:15" ht="15.75" customHeight="1">
      <c r="A102" s="8"/>
      <c r="B102" s="99"/>
      <c r="C102" s="50"/>
      <c r="D102" s="51"/>
      <c r="E102" s="52"/>
      <c r="F102" s="53"/>
      <c r="G102" s="54"/>
      <c r="I102" s="139"/>
      <c r="J102" s="85"/>
      <c r="K102" s="85"/>
      <c r="L102" s="139"/>
      <c r="M102" s="85"/>
      <c r="N102" s="139"/>
      <c r="O102" s="139"/>
    </row>
    <row r="103" spans="1:15" ht="15.75" customHeight="1">
      <c r="A103" s="8"/>
      <c r="B103" s="135" t="s">
        <v>9</v>
      </c>
      <c r="C103" s="135"/>
      <c r="D103" s="128" t="s">
        <v>10</v>
      </c>
      <c r="E103" s="128"/>
      <c r="F103" s="55" t="s">
        <v>11</v>
      </c>
      <c r="G103" s="55"/>
      <c r="I103" s="139"/>
      <c r="J103" s="85"/>
      <c r="K103" s="85"/>
      <c r="L103" s="139"/>
      <c r="M103" s="85"/>
      <c r="N103" s="139"/>
      <c r="O103" s="139"/>
    </row>
    <row r="104" spans="1:15" ht="15.75" customHeight="1">
      <c r="A104" s="8"/>
      <c r="B104" s="127" t="s">
        <v>12</v>
      </c>
      <c r="C104" s="127"/>
      <c r="D104" s="128" t="s">
        <v>13</v>
      </c>
      <c r="E104" s="128"/>
      <c r="F104" s="9" t="s">
        <v>14</v>
      </c>
      <c r="G104" s="9"/>
      <c r="I104" s="139"/>
      <c r="J104" s="85"/>
      <c r="K104" s="85"/>
      <c r="L104" s="139"/>
      <c r="M104" s="85"/>
      <c r="N104" s="139"/>
      <c r="O104" s="139"/>
    </row>
    <row r="105" spans="1:15" ht="15.75" customHeight="1">
      <c r="A105" s="8"/>
      <c r="B105" s="129" t="s">
        <v>15</v>
      </c>
      <c r="C105" s="129"/>
      <c r="D105" s="130" t="s">
        <v>16</v>
      </c>
      <c r="E105" s="130"/>
      <c r="F105" s="56" t="s">
        <v>17</v>
      </c>
      <c r="G105" s="56"/>
    </row>
    <row r="106" spans="1:15" ht="15.75" customHeight="1">
      <c r="A106" s="8"/>
      <c r="G106" s="38"/>
    </row>
    <row r="107" spans="1:15" ht="15.75" customHeight="1">
      <c r="A107" s="8"/>
    </row>
    <row r="108" spans="1:15" ht="15.75" customHeight="1">
      <c r="A108" s="8"/>
    </row>
    <row r="109" spans="1:15" ht="15.75" customHeight="1">
      <c r="A109" s="8"/>
    </row>
    <row r="110" spans="1:15" ht="15.75" customHeight="1">
      <c r="A110" s="8"/>
    </row>
    <row r="111" spans="1:15" ht="15.75" customHeight="1">
      <c r="A111" s="8"/>
    </row>
    <row r="112" spans="1:15" ht="15.75" customHeight="1">
      <c r="A112" s="8"/>
      <c r="G112" s="38"/>
    </row>
    <row r="113" spans="1:1" ht="15.75" customHeight="1">
      <c r="A113" s="8"/>
    </row>
    <row r="114" spans="1:1" ht="15.75" customHeight="1">
      <c r="A114" s="8"/>
    </row>
    <row r="115" spans="1:1" ht="15.75" customHeight="1">
      <c r="A115" s="8"/>
    </row>
    <row r="116" spans="1:1" ht="15.75" customHeight="1">
      <c r="A116" s="8"/>
    </row>
    <row r="117" spans="1:1" ht="15.75" customHeight="1">
      <c r="A117" s="8"/>
    </row>
    <row r="118" spans="1:1" ht="15.75" customHeight="1">
      <c r="A118" s="8"/>
    </row>
    <row r="119" spans="1:1" ht="15.75" customHeight="1">
      <c r="A119" s="8"/>
    </row>
    <row r="120" spans="1:1" ht="15.75" customHeight="1">
      <c r="A120" s="8"/>
    </row>
    <row r="121" spans="1:1" ht="15.75" customHeight="1">
      <c r="A121" s="8"/>
    </row>
    <row r="122" spans="1:1" ht="15.75" customHeight="1">
      <c r="A122" s="8"/>
    </row>
    <row r="123" spans="1:1" ht="15.75" customHeight="1">
      <c r="A123" s="8"/>
    </row>
    <row r="124" spans="1:1" ht="15.75" customHeight="1">
      <c r="A124" s="8"/>
    </row>
    <row r="125" spans="1:1" ht="15.75" customHeight="1">
      <c r="A125" s="8"/>
    </row>
    <row r="126" spans="1:1" ht="15.75" customHeight="1">
      <c r="A126" s="8"/>
    </row>
    <row r="127" spans="1:1" ht="15.75" customHeight="1">
      <c r="A127" s="8"/>
    </row>
    <row r="128" spans="1:1" ht="15.75" customHeight="1">
      <c r="A128" s="8"/>
    </row>
    <row r="129" spans="1:1" ht="15.75" customHeight="1">
      <c r="A129" s="8"/>
    </row>
    <row r="130" spans="1:1" ht="15.75" customHeight="1">
      <c r="A130" s="8"/>
    </row>
    <row r="131" spans="1:1" ht="15.75" customHeight="1">
      <c r="A131" s="8"/>
    </row>
    <row r="132" spans="1:1" ht="15.75" customHeight="1">
      <c r="A132" s="8"/>
    </row>
    <row r="133" spans="1:1" ht="15.75" customHeight="1">
      <c r="A133" s="8"/>
    </row>
    <row r="134" spans="1:1" ht="15.75" customHeight="1">
      <c r="A134" s="8"/>
    </row>
    <row r="135" spans="1:1" ht="15.75" customHeight="1">
      <c r="A135" s="8"/>
    </row>
    <row r="136" spans="1:1" ht="15.75" customHeight="1">
      <c r="A136" s="8"/>
    </row>
    <row r="137" spans="1:1" ht="15.75" customHeight="1">
      <c r="A137" s="8"/>
    </row>
    <row r="138" spans="1:1" ht="15.75" customHeight="1">
      <c r="A138" s="8"/>
    </row>
    <row r="139" spans="1:1" ht="15.75" customHeight="1">
      <c r="A139" s="8"/>
    </row>
    <row r="140" spans="1:1" ht="15.75" customHeight="1">
      <c r="A140" s="8"/>
    </row>
    <row r="141" spans="1:1" ht="15.75" customHeight="1">
      <c r="A141" s="8"/>
    </row>
    <row r="142" spans="1:1" ht="15.75" customHeight="1">
      <c r="A142" s="8"/>
    </row>
    <row r="143" spans="1:1" ht="21" customHeight="1">
      <c r="A143" s="8"/>
    </row>
    <row r="144" spans="1:1" ht="21" customHeight="1">
      <c r="A144" s="8"/>
    </row>
    <row r="145" spans="1:8" ht="21" customHeight="1">
      <c r="A145" s="8"/>
      <c r="H145" s="38"/>
    </row>
    <row r="146" spans="1:8" ht="15.75">
      <c r="A146" s="10"/>
      <c r="H146" s="38"/>
    </row>
    <row r="147" spans="1:8">
      <c r="H147" s="38"/>
    </row>
    <row r="150" spans="1:8" ht="15.75">
      <c r="A150" s="8"/>
    </row>
    <row r="166" spans="11:11">
      <c r="K166" s="29"/>
    </row>
    <row r="167" spans="11:11">
      <c r="K167" s="29"/>
    </row>
    <row r="168" spans="11:11">
      <c r="K168" s="29"/>
    </row>
  </sheetData>
  <mergeCells count="10">
    <mergeCell ref="B104:C104"/>
    <mergeCell ref="D104:E104"/>
    <mergeCell ref="B105:C105"/>
    <mergeCell ref="D105:E105"/>
    <mergeCell ref="B5:G5"/>
    <mergeCell ref="B6:G6"/>
    <mergeCell ref="B7:G7"/>
    <mergeCell ref="B9:G9"/>
    <mergeCell ref="B103:C103"/>
    <mergeCell ref="D103:E103"/>
  </mergeCells>
  <pageMargins left="0.70866141732283472" right="0.70866141732283472" top="0.74803149606299213" bottom="0.74803149606299213" header="0.31496062992125984" footer="0.31496062992125984"/>
  <pageSetup scale="7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9AF2-7F77-4BA1-A866-E4FCAF37AA81}">
  <dimension ref="A2:N96"/>
  <sheetViews>
    <sheetView tabSelected="1" topLeftCell="A29" workbookViewId="0">
      <selection activeCell="I59" sqref="I59"/>
    </sheetView>
  </sheetViews>
  <sheetFormatPr baseColWidth="10" defaultRowHeight="15"/>
  <cols>
    <col min="1" max="1" width="3.140625" customWidth="1"/>
    <col min="2" max="2" width="10.85546875" style="1" customWidth="1"/>
    <col min="3" max="3" width="8" style="1" customWidth="1"/>
    <col min="4" max="4" width="38.85546875" style="1" bestFit="1" customWidth="1"/>
    <col min="5" max="5" width="15.5703125" style="57" customWidth="1"/>
    <col min="6" max="6" width="14.85546875" style="57" customWidth="1"/>
    <col min="7" max="7" width="16" customWidth="1"/>
    <col min="8" max="8" width="8" customWidth="1"/>
    <col min="9" max="9" width="13.42578125" style="7" customWidth="1"/>
    <col min="10" max="10" width="17.85546875" style="57" customWidth="1"/>
    <col min="11" max="11" width="13.28515625" style="7" customWidth="1"/>
    <col min="12" max="12" width="14.85546875" style="7" bestFit="1" customWidth="1"/>
    <col min="14" max="14" width="13.140625" bestFit="1" customWidth="1"/>
  </cols>
  <sheetData>
    <row r="2" spans="1:14">
      <c r="B2" s="2"/>
      <c r="C2" s="2"/>
      <c r="D2" s="2"/>
      <c r="E2" s="4"/>
      <c r="F2" s="4"/>
      <c r="G2" s="5"/>
    </row>
    <row r="3" spans="1:14">
      <c r="B3" s="2"/>
      <c r="C3" s="2"/>
      <c r="E3" s="4"/>
      <c r="F3" s="4"/>
      <c r="G3" s="5"/>
    </row>
    <row r="4" spans="1:14">
      <c r="B4" s="2"/>
      <c r="C4" s="2"/>
      <c r="D4" s="2"/>
      <c r="E4" s="4"/>
      <c r="F4" s="4"/>
      <c r="G4" s="5"/>
    </row>
    <row r="5" spans="1:14">
      <c r="B5" s="2"/>
      <c r="C5" s="2"/>
      <c r="D5" s="2"/>
      <c r="E5" s="4"/>
      <c r="F5" s="4"/>
      <c r="G5" s="5"/>
    </row>
    <row r="6" spans="1:14" ht="18.75">
      <c r="B6" s="131"/>
      <c r="C6" s="131"/>
      <c r="D6" s="131"/>
      <c r="E6" s="131"/>
      <c r="F6" s="131"/>
      <c r="G6" s="131"/>
      <c r="L6" s="6"/>
    </row>
    <row r="7" spans="1:14" ht="18.75">
      <c r="B7" s="131" t="s">
        <v>0</v>
      </c>
      <c r="C7" s="131"/>
      <c r="D7" s="131"/>
      <c r="E7" s="131"/>
      <c r="F7" s="131"/>
      <c r="G7" s="131"/>
      <c r="L7" s="6"/>
    </row>
    <row r="8" spans="1:14" ht="18.75">
      <c r="B8" s="131" t="s">
        <v>117</v>
      </c>
      <c r="C8" s="131"/>
      <c r="D8" s="131"/>
      <c r="E8" s="131"/>
      <c r="F8" s="131"/>
      <c r="G8" s="131"/>
      <c r="L8" s="6"/>
    </row>
    <row r="9" spans="1:14" ht="11.25" customHeight="1">
      <c r="A9" s="8"/>
      <c r="B9" s="10"/>
      <c r="C9" s="10"/>
      <c r="D9" s="10"/>
      <c r="E9" s="12"/>
      <c r="F9" s="12"/>
      <c r="G9" s="13"/>
      <c r="L9" s="6"/>
    </row>
    <row r="10" spans="1:14" ht="16.5">
      <c r="A10" s="8"/>
      <c r="B10" s="136" t="s">
        <v>19</v>
      </c>
      <c r="C10" s="136"/>
      <c r="D10" s="136"/>
      <c r="E10" s="136"/>
      <c r="F10" s="136"/>
      <c r="G10" s="136"/>
      <c r="L10" s="6"/>
    </row>
    <row r="11" spans="1:14" ht="15.75" customHeight="1">
      <c r="A11" s="8"/>
      <c r="B11" s="21"/>
      <c r="C11" s="58"/>
      <c r="D11" s="21"/>
      <c r="E11" s="59"/>
      <c r="F11" s="60"/>
      <c r="G11" s="61" t="s">
        <v>2</v>
      </c>
      <c r="L11" s="6"/>
    </row>
    <row r="12" spans="1:14" ht="15.75">
      <c r="A12" s="8"/>
      <c r="B12" s="21" t="s">
        <v>3</v>
      </c>
      <c r="C12" s="62" t="s">
        <v>20</v>
      </c>
      <c r="D12" s="21" t="s">
        <v>5</v>
      </c>
      <c r="E12" s="22" t="s">
        <v>6</v>
      </c>
      <c r="F12" s="22" t="s">
        <v>7</v>
      </c>
      <c r="G12" s="22" t="s">
        <v>8</v>
      </c>
      <c r="L12" s="6"/>
    </row>
    <row r="13" spans="1:14" ht="16.5" customHeight="1">
      <c r="A13" s="8"/>
      <c r="B13" s="63"/>
      <c r="C13" s="24"/>
      <c r="D13" s="25" t="s">
        <v>2</v>
      </c>
      <c r="E13" s="26"/>
      <c r="F13" s="27"/>
      <c r="G13" s="27">
        <v>32414461.620000001</v>
      </c>
      <c r="K13" s="104"/>
    </row>
    <row r="14" spans="1:14" ht="16.5" customHeight="1">
      <c r="A14" s="8"/>
      <c r="B14" s="64">
        <v>45748</v>
      </c>
      <c r="C14" s="65"/>
      <c r="D14" s="65"/>
      <c r="E14" s="67">
        <v>263445</v>
      </c>
      <c r="F14" s="67"/>
      <c r="G14" s="68">
        <f>+G13+E14-F14</f>
        <v>32677906.620000001</v>
      </c>
      <c r="J14" s="125"/>
      <c r="K14" s="85"/>
      <c r="L14" s="126"/>
      <c r="M14" s="6"/>
      <c r="N14" s="6"/>
    </row>
    <row r="15" spans="1:14" ht="16.5" customHeight="1">
      <c r="A15" s="8"/>
      <c r="B15" s="64">
        <v>45749</v>
      </c>
      <c r="C15" s="65" t="s">
        <v>124</v>
      </c>
      <c r="D15" s="122" t="s">
        <v>176</v>
      </c>
      <c r="E15" s="87"/>
      <c r="F15" s="87">
        <v>5082850</v>
      </c>
      <c r="G15" s="68">
        <f t="shared" ref="G15:G47" si="0">+G14+E15-F15</f>
        <v>27595056.620000001</v>
      </c>
      <c r="K15" s="104"/>
    </row>
    <row r="16" spans="1:14" ht="16.5" customHeight="1">
      <c r="A16" s="8"/>
      <c r="B16" s="64">
        <v>45749</v>
      </c>
      <c r="C16" s="65"/>
      <c r="D16" s="65"/>
      <c r="E16" s="67">
        <v>218595</v>
      </c>
      <c r="F16" s="70"/>
      <c r="G16" s="68">
        <f t="shared" si="0"/>
        <v>27813651.620000001</v>
      </c>
      <c r="K16" s="104"/>
    </row>
    <row r="17" spans="1:11" ht="15.75" customHeight="1">
      <c r="A17" s="8"/>
      <c r="B17" s="64">
        <v>45750</v>
      </c>
      <c r="C17" s="65"/>
      <c r="D17" s="65"/>
      <c r="E17" s="67">
        <v>229995</v>
      </c>
      <c r="F17" s="70"/>
      <c r="G17" s="68">
        <f t="shared" si="0"/>
        <v>28043646.620000001</v>
      </c>
      <c r="K17" s="104"/>
    </row>
    <row r="18" spans="1:11" ht="15.75">
      <c r="A18" s="8"/>
      <c r="B18" s="64">
        <v>45751</v>
      </c>
      <c r="C18" s="65"/>
      <c r="D18" s="65"/>
      <c r="E18" s="67">
        <v>198930</v>
      </c>
      <c r="F18" s="70"/>
      <c r="G18" s="68">
        <f t="shared" si="0"/>
        <v>28242576.620000001</v>
      </c>
      <c r="K18" s="104"/>
    </row>
    <row r="19" spans="1:11" ht="15.75">
      <c r="A19" s="8"/>
      <c r="B19" s="64">
        <v>45752</v>
      </c>
      <c r="C19" s="65"/>
      <c r="D19" s="65"/>
      <c r="E19" s="67">
        <v>112230</v>
      </c>
      <c r="F19" s="70"/>
      <c r="G19" s="68">
        <f t="shared" si="0"/>
        <v>28354806.620000001</v>
      </c>
      <c r="K19" s="104"/>
    </row>
    <row r="20" spans="1:11" ht="15.75">
      <c r="A20" s="8"/>
      <c r="B20" s="64">
        <v>45753</v>
      </c>
      <c r="C20" s="65"/>
      <c r="D20" s="65"/>
      <c r="E20" s="67">
        <v>152430</v>
      </c>
      <c r="F20" s="70"/>
      <c r="G20" s="68">
        <f t="shared" si="0"/>
        <v>28507236.620000001</v>
      </c>
      <c r="K20" s="104"/>
    </row>
    <row r="21" spans="1:11" ht="15.75">
      <c r="A21" s="8"/>
      <c r="B21" s="64">
        <v>45754</v>
      </c>
      <c r="C21" s="65"/>
      <c r="D21" s="65"/>
      <c r="E21" s="67">
        <v>251670</v>
      </c>
      <c r="F21" s="66"/>
      <c r="G21" s="68">
        <f t="shared" si="0"/>
        <v>28758906.620000001</v>
      </c>
      <c r="K21" s="104"/>
    </row>
    <row r="22" spans="1:11" ht="15.75">
      <c r="A22" s="8"/>
      <c r="B22" s="64">
        <v>45755</v>
      </c>
      <c r="C22" s="65"/>
      <c r="D22" s="71"/>
      <c r="E22" s="67">
        <v>240740</v>
      </c>
      <c r="F22" s="66"/>
      <c r="G22" s="68">
        <f t="shared" si="0"/>
        <v>28999646.620000001</v>
      </c>
      <c r="K22" s="104"/>
    </row>
    <row r="23" spans="1:11" ht="15.75">
      <c r="A23" s="8"/>
      <c r="B23" s="64">
        <v>45756</v>
      </c>
      <c r="C23" s="65"/>
      <c r="D23" s="65"/>
      <c r="E23" s="67">
        <v>271240</v>
      </c>
      <c r="F23" s="66"/>
      <c r="G23" s="68">
        <f t="shared" si="0"/>
        <v>29270886.620000001</v>
      </c>
      <c r="K23" s="104"/>
    </row>
    <row r="24" spans="1:11" ht="15.75">
      <c r="A24" s="8"/>
      <c r="B24" s="64">
        <v>45757</v>
      </c>
      <c r="C24" s="65"/>
      <c r="D24" s="65"/>
      <c r="E24" s="67">
        <v>245405</v>
      </c>
      <c r="F24" s="66"/>
      <c r="G24" s="68">
        <f t="shared" si="0"/>
        <v>29516291.620000001</v>
      </c>
      <c r="K24" s="104"/>
    </row>
    <row r="25" spans="1:11" ht="15.75">
      <c r="A25" s="8"/>
      <c r="B25" s="64">
        <v>45758</v>
      </c>
      <c r="C25" s="65"/>
      <c r="D25" s="65"/>
      <c r="E25" s="67">
        <v>181020</v>
      </c>
      <c r="F25" s="66"/>
      <c r="G25" s="68">
        <f t="shared" si="0"/>
        <v>29697311.620000001</v>
      </c>
      <c r="K25" s="104"/>
    </row>
    <row r="26" spans="1:11" ht="15.75">
      <c r="A26" s="8"/>
      <c r="B26" s="64">
        <v>45759</v>
      </c>
      <c r="C26" s="65"/>
      <c r="D26" s="65"/>
      <c r="E26" s="67">
        <v>104760</v>
      </c>
      <c r="F26" s="66"/>
      <c r="G26" s="68">
        <f t="shared" si="0"/>
        <v>29802071.620000001</v>
      </c>
      <c r="K26" s="104"/>
    </row>
    <row r="27" spans="1:11" ht="15.75">
      <c r="A27" s="8"/>
      <c r="B27" s="64">
        <v>45760</v>
      </c>
      <c r="C27" s="65"/>
      <c r="D27" s="65"/>
      <c r="E27" s="67">
        <v>132390</v>
      </c>
      <c r="F27" s="70"/>
      <c r="G27" s="68">
        <f t="shared" si="0"/>
        <v>29934461.620000001</v>
      </c>
      <c r="K27" s="104"/>
    </row>
    <row r="28" spans="1:11" ht="15.75">
      <c r="A28" s="8"/>
      <c r="B28" s="64">
        <v>45761</v>
      </c>
      <c r="C28" s="65"/>
      <c r="D28" s="65"/>
      <c r="E28" s="67">
        <v>205395</v>
      </c>
      <c r="F28" s="70"/>
      <c r="G28" s="68">
        <f t="shared" si="0"/>
        <v>30139856.620000001</v>
      </c>
      <c r="K28" s="104"/>
    </row>
    <row r="29" spans="1:11" ht="15.75">
      <c r="A29" s="8"/>
      <c r="B29" s="64">
        <v>45762</v>
      </c>
      <c r="C29" s="65"/>
      <c r="D29" s="65"/>
      <c r="E29" s="67">
        <v>199795</v>
      </c>
      <c r="F29" s="70"/>
      <c r="G29" s="68">
        <f t="shared" si="0"/>
        <v>30339651.620000001</v>
      </c>
      <c r="K29" s="104"/>
    </row>
    <row r="30" spans="1:11" ht="15.75">
      <c r="A30" s="8"/>
      <c r="B30" s="64">
        <v>45763</v>
      </c>
      <c r="C30" s="65"/>
      <c r="D30" s="65"/>
      <c r="E30" s="67">
        <v>134775</v>
      </c>
      <c r="F30" s="70"/>
      <c r="G30" s="68">
        <f t="shared" si="0"/>
        <v>30474426.620000001</v>
      </c>
      <c r="K30" s="104"/>
    </row>
    <row r="31" spans="1:11" ht="15.75">
      <c r="A31" s="8"/>
      <c r="B31" s="64">
        <v>45764</v>
      </c>
      <c r="C31" s="65"/>
      <c r="D31" s="65"/>
      <c r="E31" s="67">
        <v>35220</v>
      </c>
      <c r="F31" s="66"/>
      <c r="G31" s="68">
        <f t="shared" si="0"/>
        <v>30509646.620000001</v>
      </c>
      <c r="K31" s="104"/>
    </row>
    <row r="32" spans="1:11" ht="15.75">
      <c r="A32" s="8"/>
      <c r="B32" s="64">
        <v>45765</v>
      </c>
      <c r="C32" s="65"/>
      <c r="D32" s="65"/>
      <c r="E32" s="67">
        <v>27660</v>
      </c>
      <c r="F32" s="70"/>
      <c r="G32" s="68">
        <f t="shared" si="0"/>
        <v>30537306.620000001</v>
      </c>
      <c r="K32" s="104"/>
    </row>
    <row r="33" spans="1:12" ht="15.75">
      <c r="A33" s="8"/>
      <c r="B33" s="64">
        <v>45766</v>
      </c>
      <c r="C33" s="65"/>
      <c r="D33" s="65"/>
      <c r="E33" s="67">
        <v>32610</v>
      </c>
      <c r="F33" s="70"/>
      <c r="G33" s="68">
        <f t="shared" si="0"/>
        <v>30569916.620000001</v>
      </c>
      <c r="K33" s="104"/>
    </row>
    <row r="34" spans="1:12" ht="15.75">
      <c r="A34" s="8"/>
      <c r="B34" s="64">
        <v>45767</v>
      </c>
      <c r="C34" s="65"/>
      <c r="D34" s="65"/>
      <c r="E34" s="67">
        <v>138840</v>
      </c>
      <c r="F34" s="70"/>
      <c r="G34" s="68">
        <f t="shared" si="0"/>
        <v>30708756.620000001</v>
      </c>
      <c r="K34" s="104"/>
    </row>
    <row r="35" spans="1:12" ht="15.75">
      <c r="A35" s="8"/>
      <c r="B35" s="64">
        <v>45768</v>
      </c>
      <c r="C35" s="65"/>
      <c r="D35" s="65"/>
      <c r="E35" s="67">
        <v>203250</v>
      </c>
      <c r="F35" s="70"/>
      <c r="G35" s="68">
        <f t="shared" si="0"/>
        <v>30912006.620000001</v>
      </c>
      <c r="I35" s="69"/>
      <c r="K35" s="104"/>
    </row>
    <row r="36" spans="1:12" ht="15.75">
      <c r="A36" s="8"/>
      <c r="B36" s="64">
        <v>45769</v>
      </c>
      <c r="C36" s="65"/>
      <c r="D36" s="65"/>
      <c r="E36" s="67">
        <v>246585</v>
      </c>
      <c r="F36" s="70"/>
      <c r="G36" s="68">
        <f t="shared" si="0"/>
        <v>31158591.620000001</v>
      </c>
      <c r="I36" s="69"/>
      <c r="K36" s="104"/>
    </row>
    <row r="37" spans="1:12" ht="15.75">
      <c r="A37" s="8"/>
      <c r="B37" s="64">
        <v>45770</v>
      </c>
      <c r="C37" s="65"/>
      <c r="D37" s="65"/>
      <c r="E37" s="67">
        <v>240415</v>
      </c>
      <c r="F37" s="70"/>
      <c r="G37" s="68">
        <f t="shared" si="0"/>
        <v>31399006.620000001</v>
      </c>
      <c r="I37" s="69"/>
      <c r="K37" s="104"/>
    </row>
    <row r="38" spans="1:12" ht="15.75">
      <c r="A38" s="8"/>
      <c r="B38" s="64">
        <v>45771</v>
      </c>
      <c r="C38" s="65"/>
      <c r="D38" s="65"/>
      <c r="E38" s="67">
        <v>207660</v>
      </c>
      <c r="F38" s="66"/>
      <c r="G38" s="68">
        <f t="shared" si="0"/>
        <v>31606666.620000001</v>
      </c>
      <c r="I38" s="69"/>
      <c r="K38" s="104"/>
    </row>
    <row r="39" spans="1:12" ht="15.75">
      <c r="A39" s="8"/>
      <c r="B39" s="64">
        <v>45772</v>
      </c>
      <c r="C39" s="65"/>
      <c r="D39" s="65"/>
      <c r="E39" s="67">
        <v>148095</v>
      </c>
      <c r="F39" s="66"/>
      <c r="G39" s="68">
        <f t="shared" si="0"/>
        <v>31754761.620000001</v>
      </c>
      <c r="I39" s="69"/>
      <c r="K39" s="104"/>
    </row>
    <row r="40" spans="1:12" ht="15.75">
      <c r="A40" s="8"/>
      <c r="B40" s="64">
        <v>45773</v>
      </c>
      <c r="C40" s="65"/>
      <c r="D40" s="65"/>
      <c r="E40" s="67">
        <v>63360</v>
      </c>
      <c r="F40" s="66"/>
      <c r="G40" s="68">
        <f t="shared" si="0"/>
        <v>31818121.620000001</v>
      </c>
      <c r="I40" s="69"/>
      <c r="K40" s="104"/>
    </row>
    <row r="41" spans="1:12" ht="15.75">
      <c r="A41" s="8"/>
      <c r="B41" s="64">
        <v>45774</v>
      </c>
      <c r="C41" s="65"/>
      <c r="D41" s="65"/>
      <c r="E41" s="67">
        <v>179865</v>
      </c>
      <c r="F41" s="66"/>
      <c r="G41" s="68">
        <f t="shared" si="0"/>
        <v>31997986.620000001</v>
      </c>
      <c r="I41" s="69"/>
      <c r="K41" s="104"/>
      <c r="L41" s="57"/>
    </row>
    <row r="42" spans="1:12" ht="15.75">
      <c r="A42" s="8"/>
      <c r="B42" s="64">
        <v>45775</v>
      </c>
      <c r="C42" s="83"/>
      <c r="E42" s="67">
        <v>242040</v>
      </c>
      <c r="F42" s="83"/>
      <c r="G42" s="68">
        <f t="shared" si="0"/>
        <v>32240026.620000001</v>
      </c>
      <c r="I42" s="69"/>
      <c r="J42" s="85"/>
      <c r="K42" s="104"/>
      <c r="L42" s="57"/>
    </row>
    <row r="43" spans="1:12" ht="15" customHeight="1">
      <c r="A43" s="8"/>
      <c r="B43" s="64">
        <v>45776</v>
      </c>
      <c r="C43" s="83"/>
      <c r="E43" s="67">
        <v>203095</v>
      </c>
      <c r="F43" s="83"/>
      <c r="G43" s="68">
        <f t="shared" si="0"/>
        <v>32443121.620000001</v>
      </c>
      <c r="I43" s="69"/>
      <c r="J43" s="116"/>
      <c r="K43" s="104"/>
      <c r="L43" s="57"/>
    </row>
    <row r="44" spans="1:12" ht="15.75">
      <c r="A44" s="8"/>
      <c r="B44" s="64">
        <v>45777</v>
      </c>
      <c r="C44" s="65"/>
      <c r="D44" s="65"/>
      <c r="E44" s="67">
        <v>215310</v>
      </c>
      <c r="F44" s="66"/>
      <c r="G44" s="68">
        <f t="shared" si="0"/>
        <v>32658431.620000001</v>
      </c>
      <c r="I44" s="69"/>
      <c r="K44" s="57"/>
      <c r="L44" s="57"/>
    </row>
    <row r="45" spans="1:12" ht="15.75">
      <c r="A45" s="8"/>
      <c r="B45" s="64">
        <v>45777</v>
      </c>
      <c r="D45" s="84" t="s">
        <v>26</v>
      </c>
      <c r="E45" s="57">
        <v>1654390.5</v>
      </c>
      <c r="G45" s="68">
        <f t="shared" si="0"/>
        <v>34312822.120000005</v>
      </c>
      <c r="I45" s="69"/>
      <c r="K45" s="57"/>
      <c r="L45" s="57"/>
    </row>
    <row r="46" spans="1:12" ht="15.75">
      <c r="A46" s="8"/>
      <c r="B46" s="64">
        <v>45777</v>
      </c>
      <c r="C46" s="65"/>
      <c r="D46" s="83" t="s">
        <v>23</v>
      </c>
      <c r="E46" s="67"/>
      <c r="F46" s="66">
        <v>326593.5</v>
      </c>
      <c r="G46" s="68">
        <f t="shared" si="0"/>
        <v>33986228.620000005</v>
      </c>
      <c r="I46" s="69"/>
      <c r="K46" s="57"/>
      <c r="L46" s="57"/>
    </row>
    <row r="47" spans="1:12" ht="15.75">
      <c r="A47" s="8"/>
      <c r="B47" s="64">
        <v>45777</v>
      </c>
      <c r="C47" s="65"/>
      <c r="D47" s="83" t="s">
        <v>23</v>
      </c>
      <c r="E47" s="67"/>
      <c r="F47" s="66">
        <v>220591.75</v>
      </c>
      <c r="G47" s="68">
        <f t="shared" si="0"/>
        <v>33765636.870000005</v>
      </c>
      <c r="I47" s="69"/>
      <c r="K47" s="57"/>
      <c r="L47" s="57"/>
    </row>
    <row r="48" spans="1:12" ht="15.75">
      <c r="A48" s="8"/>
      <c r="B48" s="72"/>
      <c r="C48" s="73"/>
      <c r="D48" s="73"/>
      <c r="E48" s="74">
        <f>SUM(E13:E47)</f>
        <v>6981210.5</v>
      </c>
      <c r="F48" s="74">
        <f>SUM(F13:F47)</f>
        <v>5630035.25</v>
      </c>
      <c r="G48" s="75"/>
      <c r="I48" s="69"/>
      <c r="K48" s="57"/>
      <c r="L48" s="57"/>
    </row>
    <row r="49" spans="1:12" ht="15.75">
      <c r="A49" s="8"/>
      <c r="B49" s="76"/>
      <c r="C49" s="45"/>
      <c r="D49" s="45"/>
      <c r="E49" s="48"/>
      <c r="F49"/>
      <c r="G49" s="48"/>
      <c r="I49" s="69"/>
      <c r="K49" s="57"/>
      <c r="L49" s="57"/>
    </row>
    <row r="50" spans="1:12" ht="15.75">
      <c r="A50" s="8"/>
      <c r="B50" s="77"/>
      <c r="C50" s="77"/>
      <c r="D50" s="77"/>
      <c r="E50" s="47"/>
      <c r="F50" s="78"/>
      <c r="G50" s="78"/>
      <c r="I50" s="69"/>
    </row>
    <row r="51" spans="1:12" ht="15.75">
      <c r="A51" s="8"/>
      <c r="B51" s="135" t="s">
        <v>9</v>
      </c>
      <c r="C51" s="135"/>
      <c r="D51" s="128" t="s">
        <v>10</v>
      </c>
      <c r="E51" s="128"/>
      <c r="F51" s="129" t="s">
        <v>21</v>
      </c>
      <c r="G51" s="129"/>
    </row>
    <row r="52" spans="1:12" ht="15.75">
      <c r="A52" s="8"/>
      <c r="B52" s="127" t="s">
        <v>12</v>
      </c>
      <c r="C52" s="127"/>
      <c r="D52" s="128" t="s">
        <v>13</v>
      </c>
      <c r="E52" s="128"/>
      <c r="F52" s="135" t="s">
        <v>14</v>
      </c>
      <c r="G52" s="135"/>
    </row>
    <row r="53" spans="1:12" ht="15.75">
      <c r="A53" s="8"/>
      <c r="B53" s="129" t="s">
        <v>15</v>
      </c>
      <c r="C53" s="129"/>
      <c r="D53" s="130" t="s">
        <v>16</v>
      </c>
      <c r="E53" s="130"/>
      <c r="F53" s="137" t="s">
        <v>17</v>
      </c>
      <c r="G53" s="137"/>
    </row>
    <row r="54" spans="1:12" ht="15.75">
      <c r="A54" s="8"/>
      <c r="B54" s="77"/>
      <c r="C54" s="77"/>
      <c r="D54" s="77"/>
      <c r="E54" s="79"/>
      <c r="F54" s="80"/>
      <c r="G54" s="79"/>
      <c r="K54" s="57"/>
      <c r="L54" s="57"/>
    </row>
    <row r="55" spans="1:12" ht="15.75">
      <c r="A55" s="8"/>
      <c r="B55" s="77"/>
      <c r="C55" s="77"/>
      <c r="D55" s="77"/>
      <c r="E55" s="78"/>
      <c r="F55" s="80"/>
      <c r="G55" s="81"/>
      <c r="I55" s="69"/>
      <c r="K55" s="57"/>
      <c r="L55" s="57"/>
    </row>
    <row r="56" spans="1:12" ht="15.75">
      <c r="A56" s="8"/>
      <c r="B56" s="77"/>
      <c r="C56" s="77"/>
      <c r="D56" s="77"/>
      <c r="E56" s="78"/>
      <c r="F56" s="78"/>
      <c r="G56" s="81"/>
      <c r="I56" s="69"/>
      <c r="K56" s="57"/>
      <c r="L56" s="57"/>
    </row>
    <row r="57" spans="1:12" ht="15.75">
      <c r="A57" s="8"/>
      <c r="B57" s="77"/>
      <c r="C57" s="77"/>
      <c r="D57" s="77"/>
      <c r="E57" s="78"/>
      <c r="F57" s="78"/>
      <c r="G57" s="81"/>
      <c r="I57" s="69"/>
      <c r="K57" s="57"/>
      <c r="L57" s="57"/>
    </row>
    <row r="58" spans="1:12" ht="15.75">
      <c r="A58" s="8"/>
      <c r="B58" s="77"/>
      <c r="C58" s="77"/>
      <c r="D58" s="77"/>
      <c r="E58" s="78"/>
      <c r="F58" s="78"/>
      <c r="G58" s="81"/>
      <c r="I58" s="69"/>
      <c r="K58" s="57"/>
      <c r="L58" s="57"/>
    </row>
    <row r="59" spans="1:12" ht="15.75">
      <c r="A59" s="8"/>
      <c r="F59" s="78"/>
      <c r="G59" s="38"/>
      <c r="I59" s="69"/>
      <c r="K59" s="57"/>
      <c r="L59" s="57"/>
    </row>
    <row r="60" spans="1:12" ht="15.75">
      <c r="A60" s="8"/>
      <c r="G60" s="38"/>
      <c r="I60" s="69"/>
      <c r="K60" s="57"/>
      <c r="L60" s="57"/>
    </row>
    <row r="61" spans="1:12" ht="15.75">
      <c r="A61" s="8"/>
      <c r="G61" s="38"/>
      <c r="I61" s="69"/>
      <c r="K61" s="57"/>
      <c r="L61" s="57"/>
    </row>
    <row r="62" spans="1:12" ht="15.75">
      <c r="A62" s="8"/>
      <c r="I62" s="69"/>
      <c r="K62" s="57"/>
      <c r="L62" s="57"/>
    </row>
    <row r="63" spans="1:12" ht="15.75">
      <c r="A63" s="8"/>
      <c r="I63" s="69"/>
      <c r="K63" s="57"/>
      <c r="L63" s="57"/>
    </row>
    <row r="64" spans="1:12" ht="15.75">
      <c r="A64" s="8"/>
      <c r="I64" s="69"/>
      <c r="K64" s="57"/>
      <c r="L64" s="57"/>
    </row>
    <row r="65" spans="1:12" ht="15.75">
      <c r="A65" s="8"/>
      <c r="I65" s="69"/>
      <c r="K65" s="57"/>
      <c r="L65" s="57"/>
    </row>
    <row r="66" spans="1:12" ht="15" customHeight="1">
      <c r="A66" s="8"/>
      <c r="I66" s="69"/>
      <c r="K66" s="57"/>
      <c r="L66" s="57"/>
    </row>
    <row r="67" spans="1:12" ht="15.75" customHeight="1">
      <c r="A67" s="8"/>
      <c r="I67" s="69"/>
      <c r="K67" s="57"/>
      <c r="L67" s="57"/>
    </row>
    <row r="68" spans="1:12" ht="15.75" customHeight="1">
      <c r="A68" s="8"/>
      <c r="I68" s="69"/>
      <c r="K68" s="57"/>
      <c r="L68" s="57"/>
    </row>
    <row r="69" spans="1:12" ht="15.75" customHeight="1">
      <c r="A69" s="8"/>
      <c r="I69" s="69"/>
      <c r="K69" s="69"/>
      <c r="L69" s="57"/>
    </row>
    <row r="70" spans="1:12" ht="12.75" customHeight="1">
      <c r="A70" s="8"/>
      <c r="I70" s="69"/>
      <c r="K70" s="57"/>
      <c r="L70" s="57"/>
    </row>
    <row r="71" spans="1:12" ht="15.75">
      <c r="A71" s="8"/>
      <c r="I71" s="69"/>
      <c r="K71" s="57"/>
      <c r="L71" s="57"/>
    </row>
    <row r="72" spans="1:12" ht="15.75">
      <c r="A72" s="8"/>
      <c r="I72" s="69"/>
    </row>
    <row r="73" spans="1:12" ht="21" customHeight="1">
      <c r="A73" s="8"/>
      <c r="K73" s="57"/>
      <c r="L73" s="57"/>
    </row>
    <row r="74" spans="1:12" ht="21" customHeight="1">
      <c r="A74" s="8"/>
    </row>
    <row r="75" spans="1:12" ht="15" customHeight="1">
      <c r="A75" s="8"/>
    </row>
    <row r="76" spans="1:12" ht="15" customHeight="1">
      <c r="A76" s="8"/>
    </row>
    <row r="77" spans="1:12" ht="15" customHeight="1">
      <c r="A77" s="8"/>
    </row>
    <row r="78" spans="1:12" ht="15" customHeight="1">
      <c r="A78" s="8"/>
    </row>
    <row r="79" spans="1:12" ht="15.75">
      <c r="A79" s="8"/>
    </row>
    <row r="80" spans="1:12" ht="15.75">
      <c r="A80" s="8"/>
    </row>
    <row r="81" spans="1:1" ht="15.75">
      <c r="A81" s="8"/>
    </row>
    <row r="82" spans="1:1" ht="15.75">
      <c r="A82" s="8"/>
    </row>
    <row r="83" spans="1:1" ht="15.75">
      <c r="A83" s="8"/>
    </row>
    <row r="84" spans="1:1" ht="15.75">
      <c r="A84" s="8"/>
    </row>
    <row r="85" spans="1:1" ht="15.75">
      <c r="A85" s="8"/>
    </row>
    <row r="86" spans="1:1" ht="15" customHeight="1"/>
    <row r="89" spans="1:1" ht="15" customHeight="1"/>
    <row r="90" spans="1:1" ht="15" customHeight="1"/>
    <row r="91" spans="1:1" ht="15" customHeight="1"/>
    <row r="92" spans="1:1" ht="15" customHeight="1"/>
    <row r="93" spans="1:1" ht="15" customHeight="1"/>
    <row r="94" spans="1:1" ht="15" customHeight="1"/>
    <row r="95" spans="1:1" ht="15" customHeight="1"/>
    <row r="96" spans="1:1" ht="15" customHeight="1"/>
  </sheetData>
  <mergeCells count="13">
    <mergeCell ref="B6:G6"/>
    <mergeCell ref="B7:G7"/>
    <mergeCell ref="B8:G8"/>
    <mergeCell ref="B10:G1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</mergeCells>
  <pageMargins left="0.70866141732283472" right="0.70866141732283472" top="0.74803149606299213" bottom="0.74803149606299213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COLECTORA ENERO 2025</vt:lpstr>
      <vt:lpstr>FIMOVIT ENERO 2025</vt:lpstr>
      <vt:lpstr>COLECTORA FEBRERO 2025</vt:lpstr>
      <vt:lpstr>FIMOVIT FEB 2025</vt:lpstr>
      <vt:lpstr>COLECTORA ABRIL2025</vt:lpstr>
      <vt:lpstr>FIMOVIT ABRIL2025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Francia Vasquez</cp:lastModifiedBy>
  <cp:lastPrinted>2025-05-15T15:45:27Z</cp:lastPrinted>
  <dcterms:created xsi:type="dcterms:W3CDTF">2025-01-30T19:10:47Z</dcterms:created>
  <dcterms:modified xsi:type="dcterms:W3CDTF">2025-05-19T14:21:56Z</dcterms:modified>
</cp:coreProperties>
</file>