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delacruz\Desktop\"/>
    </mc:Choice>
  </mc:AlternateContent>
  <xr:revisionPtr revIDLastSave="0" documentId="13_ncr:1_{D8F93E36-3637-4408-90FD-E4947A3D8563}" xr6:coauthVersionLast="47" xr6:coauthVersionMax="47" xr10:uidLastSave="{00000000-0000-0000-0000-000000000000}"/>
  <bookViews>
    <workbookView xWindow="-120" yWindow="-120" windowWidth="29040" windowHeight="15840" activeTab="2" xr2:uid="{3040E7D8-AEA6-407F-B2DA-4AD0C1B5FE3A}"/>
  </bookViews>
  <sheets>
    <sheet name="COLECTORA" sheetId="1" r:id="rId1"/>
    <sheet name="FIMOVIT" sheetId="2" r:id="rId2"/>
    <sheet name="SANTIAGO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" l="1"/>
  <c r="D41" i="3"/>
  <c r="F11" i="3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E63" i="1"/>
  <c r="D63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12" i="1"/>
</calcChain>
</file>

<file path=xl/sharedStrings.xml><?xml version="1.0" encoding="utf-8"?>
<sst xmlns="http://schemas.openxmlformats.org/spreadsheetml/2006/main" count="108" uniqueCount="68">
  <si>
    <t xml:space="preserve">  Operadora Metropolitana de Servicios de Autobuses</t>
  </si>
  <si>
    <t xml:space="preserve">                                 COLECTORA SANTO DOMINGO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</si>
  <si>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</si>
  <si>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</si>
  <si>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</si>
  <si>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</si>
  <si>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</si>
  <si>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</si>
  <si>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</si>
  <si>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</si>
  <si>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NOTA DE DEBITO</t>
  </si>
  <si>
    <t xml:space="preserve">    Lic.Geanilda de la Cruz</t>
  </si>
  <si>
    <t>Lic. Emilio Made</t>
  </si>
  <si>
    <t>Lic. Zallita Ivonne Mejia</t>
  </si>
  <si>
    <t xml:space="preserve">    Preparado Por </t>
  </si>
  <si>
    <t xml:space="preserve">   Aprobado por</t>
  </si>
  <si>
    <t xml:space="preserve">                         Aprobado por</t>
  </si>
  <si>
    <t xml:space="preserve"> Contador </t>
  </si>
  <si>
    <t xml:space="preserve">    Asesor Financiero </t>
  </si>
  <si>
    <t xml:space="preserve">                       Directora Financiera</t>
  </si>
  <si>
    <t xml:space="preserve">                                FIMOVIT SANTO DOMINGO</t>
  </si>
  <si>
    <t>Cuenta Bancaria No 960 - 222953- 5</t>
  </si>
  <si>
    <t>DP/CK/ED/TR</t>
  </si>
  <si>
    <t xml:space="preserve">                        FIMOVIT SANTIAGO</t>
  </si>
  <si>
    <t>Cuenta Bancaria No 960 - 824910- 5</t>
  </si>
  <si>
    <t>Del 01 al 28 de Febrero   2026</t>
  </si>
  <si>
    <t>LIB-112</t>
  </si>
  <si>
    <t>PAGO DE NCF POR RENOVACION DE SUCRIPCION ANUAL DE PERIODICO</t>
  </si>
  <si>
    <t>LIB-115</t>
  </si>
  <si>
    <t>PAGO DE FACTURA RELATIVO A LA POLIZA DE SEGURO No.30-38-832</t>
  </si>
  <si>
    <t>LIB-116</t>
  </si>
  <si>
    <t>PAGO DE FACTURA RELATIVO A LA POLIZA DE SEGURO No.30-35-130319</t>
  </si>
  <si>
    <t>LIB-118</t>
  </si>
  <si>
    <t>PAGO DE FACTURA RELATIVO A LA POLIZA DE SEGURO No.30-39-535</t>
  </si>
  <si>
    <t>LIB-119</t>
  </si>
  <si>
    <t>PAGO DE FACTURA RELATIVO A LA POLIZA DE SEGURO No.30-36-3892</t>
  </si>
  <si>
    <t>LIB-120</t>
  </si>
  <si>
    <t>PAGO DE FACTURA RELATIVO A LA POLIZA DE SEGURO No.30-35-130322</t>
  </si>
  <si>
    <t>LIB-121</t>
  </si>
  <si>
    <t>PAGO DE FACTURA E-45001300 POR COLOCACION DE PUBLICIDAD</t>
  </si>
  <si>
    <t>LIB-122</t>
  </si>
  <si>
    <t>PAGO NCF E-45001093 POR RENOVACION SUSCRIPCION ANUAL DE PERIODICO</t>
  </si>
  <si>
    <t>LIB-123</t>
  </si>
  <si>
    <t>PAGO NCF E-45001106 POR COLOCACION DE PUBLICIDAD EN PERIODICO</t>
  </si>
  <si>
    <t>LIB-125</t>
  </si>
  <si>
    <t>PAGO NCF E-4500296 POR PLAN INTERNACIONAL DE SEGUROS DE SALUD</t>
  </si>
  <si>
    <t>LIB-131</t>
  </si>
  <si>
    <t>PAGO DE DOS FACTURAS POR SEGURO DE SALUD DE EMPLEADOS</t>
  </si>
  <si>
    <t>LIB-149</t>
  </si>
  <si>
    <t>PAGO NCF E-4500133 POR PLAN DE SEGURO SUPLEM. DE VIDA</t>
  </si>
  <si>
    <t>LIB-164</t>
  </si>
  <si>
    <t>PAGO Y SALDO REMANENTE FACTURA POR LA ADQUISICION DE EQUIPOS (FLOTAS)</t>
  </si>
  <si>
    <t>LIB-165</t>
  </si>
  <si>
    <t>PAGO DE NCF POR ADQUISICION DE ROLLOS DE PAPEL HIGIENICO</t>
  </si>
  <si>
    <t>LIB-167</t>
  </si>
  <si>
    <t xml:space="preserve">PAGO DE FACTURA B-1500107 POR ADQUISICION DE PAPEL TOALLA  </t>
  </si>
  <si>
    <t>LIB-169</t>
  </si>
  <si>
    <t>PAGO DE FACTURA B-1500080POR ADQUISICION DE BOMBAS DE AGUA</t>
  </si>
  <si>
    <t>LIB-237</t>
  </si>
  <si>
    <t>PAGO SALARIO  NAVIDAD A PERSONAL EXCLUIDO .ENERO 2026</t>
  </si>
  <si>
    <t>LIB-251</t>
  </si>
  <si>
    <t>DERECHOS ADQIRIDOS A PARIENTE FAMILIAR FALLECIDO . AÑOS 2025</t>
  </si>
  <si>
    <t>LIB-267</t>
  </si>
  <si>
    <t>PAGO NCF E-45005025 POR SERVICIO DE SEGURO DE SALUD</t>
  </si>
  <si>
    <t>LIB-282</t>
  </si>
  <si>
    <t>PAGO NCF B-1500061, POR ALQUILER DE SEIS BAÑOS MOVILES</t>
  </si>
  <si>
    <t>LIB-283</t>
  </si>
  <si>
    <t>PAGO NCF B-1500177, POR ALQUILER DE DOS GRUAS DE ARRASTRE.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</si>
</sst>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oso"/>
    </font>
    <font>
      <sz val="11"/>
      <name val="Arioso"/>
    </font>
    <font>
      <b/>
      <i/>
      <sz val="14"/>
      <name val="Garamond"/>
      <family val="1"/>
    </font>
    <font>
      <b/>
      <i/>
      <sz val="12"/>
      <name val="Garamond"/>
      <family val="1"/>
    </font>
    <font>
      <b/>
      <i/>
      <sz val="11"/>
      <name val="Garamond"/>
      <family val="1"/>
    </font>
    <font>
      <b/>
      <i/>
      <sz val="10"/>
      <name val="Garamond"/>
      <family val="1"/>
    </font>
    <font>
      <b/>
      <i/>
      <sz val="13"/>
      <color theme="1"/>
      <name val="Garamond"/>
      <family val="1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Aptos Narrow"/>
      <family val="2"/>
      <scheme val="minor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Calibri"/>
      <family val="2"/>
    </font>
    <font>
      <b/>
      <sz val="9"/>
      <color theme="1"/>
      <name val="Garamond"/>
      <family val="1"/>
    </font>
    <font>
      <sz val="9"/>
      <color theme="1"/>
      <name val="Aptos Narrow"/>
      <family val="2"/>
      <scheme val="minor"/>
    </font>
    <font>
      <b/>
      <sz val="9"/>
      <color theme="2" tint="-0.89999084444715716"/>
      <name val="Garamond"/>
      <family val="1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i/>
      <sz val="12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color theme="1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b/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name val="Garamond"/>
      <family val="1"/>
    </font>
    <font>
      <i/>
      <sz val="12"/>
      <color theme="1"/>
      <name val="Aptos Narrow"/>
      <family val="2"/>
      <scheme val="minor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1" fillId="0" borderId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5" fillId="0" borderId="0" xfId="1" applyFont="1" applyAlignment="1">
      <alignment horizontal="left"/>
    </xf>
    <xf numFmtId="43" fontId="5" fillId="0" borderId="0" xfId="1" applyFont="1" applyFill="1" applyAlignment="1">
      <alignment horizontal="left"/>
    </xf>
    <xf numFmtId="0" fontId="5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3" fontId="10" fillId="2" borderId="5" xfId="1" applyFont="1" applyFill="1" applyBorder="1"/>
    <xf numFmtId="43" fontId="12" fillId="2" borderId="5" xfId="1" applyFont="1" applyFill="1" applyBorder="1"/>
    <xf numFmtId="43" fontId="11" fillId="2" borderId="6" xfId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43" fontId="11" fillId="2" borderId="9" xfId="1" applyFont="1" applyFill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3" fontId="13" fillId="0" borderId="8" xfId="1" applyFont="1" applyFill="1" applyBorder="1"/>
    <xf numFmtId="43" fontId="16" fillId="0" borderId="8" xfId="1" applyFont="1" applyFill="1" applyBorder="1"/>
    <xf numFmtId="14" fontId="17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43" fontId="19" fillId="0" borderId="8" xfId="1" applyFont="1" applyBorder="1" applyAlignment="1">
      <alignment vertical="center"/>
    </xf>
    <xf numFmtId="43" fontId="18" fillId="0" borderId="8" xfId="1" applyFont="1" applyFill="1" applyBorder="1"/>
    <xf numFmtId="43" fontId="20" fillId="0" borderId="8" xfId="1" applyFont="1" applyFill="1" applyBorder="1"/>
    <xf numFmtId="0" fontId="21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3" fontId="17" fillId="0" borderId="8" xfId="1" applyFont="1" applyFill="1" applyBorder="1" applyAlignment="1">
      <alignment horizontal="center"/>
    </xf>
    <xf numFmtId="43" fontId="22" fillId="0" borderId="8" xfId="1" applyFont="1" applyFill="1" applyBorder="1" applyAlignment="1">
      <alignment horizontal="center"/>
    </xf>
    <xf numFmtId="43" fontId="19" fillId="0" borderId="8" xfId="1" applyFont="1" applyFill="1" applyBorder="1"/>
    <xf numFmtId="0" fontId="23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43" fontId="19" fillId="0" borderId="8" xfId="1" applyFont="1" applyBorder="1"/>
    <xf numFmtId="14" fontId="23" fillId="0" borderId="7" xfId="0" applyNumberFormat="1" applyFont="1" applyBorder="1" applyAlignment="1">
      <alignment horizontal="center"/>
    </xf>
    <xf numFmtId="43" fontId="19" fillId="0" borderId="8" xfId="1" applyFont="1" applyFill="1" applyBorder="1" applyAlignment="1">
      <alignment horizontal="center"/>
    </xf>
    <xf numFmtId="0" fontId="25" fillId="0" borderId="8" xfId="0" applyFont="1" applyBorder="1" applyAlignment="1">
      <alignment horizontal="center" vertical="top"/>
    </xf>
    <xf numFmtId="43" fontId="26" fillId="0" borderId="8" xfId="0" applyNumberFormat="1" applyFont="1" applyBorder="1"/>
    <xf numFmtId="43" fontId="0" fillId="0" borderId="8" xfId="1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43" fontId="19" fillId="0" borderId="8" xfId="1" applyFont="1" applyBorder="1" applyAlignment="1">
      <alignment horizontal="center"/>
    </xf>
    <xf numFmtId="0" fontId="28" fillId="3" borderId="10" xfId="0" applyFont="1" applyFill="1" applyBorder="1" applyAlignment="1">
      <alignment horizontal="center"/>
    </xf>
    <xf numFmtId="0" fontId="29" fillId="3" borderId="11" xfId="0" applyFont="1" applyFill="1" applyBorder="1" applyAlignment="1">
      <alignment horizontal="center"/>
    </xf>
    <xf numFmtId="43" fontId="29" fillId="3" borderId="11" xfId="1" applyFont="1" applyFill="1" applyBorder="1" applyAlignment="1">
      <alignment vertical="center"/>
    </xf>
    <xf numFmtId="43" fontId="29" fillId="3" borderId="12" xfId="1" applyFont="1" applyFill="1" applyBorder="1"/>
    <xf numFmtId="0" fontId="30" fillId="0" borderId="0" xfId="0" applyFont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30" fillId="0" borderId="0" xfId="1" applyFont="1" applyFill="1" applyBorder="1"/>
    <xf numFmtId="43" fontId="33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3" fontId="10" fillId="2" borderId="8" xfId="1" applyFont="1" applyFill="1" applyBorder="1"/>
    <xf numFmtId="43" fontId="12" fillId="2" borderId="8" xfId="1" applyFont="1" applyFill="1" applyBorder="1"/>
    <xf numFmtId="43" fontId="33" fillId="2" borderId="8" xfId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4" fontId="34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43" fontId="0" fillId="0" borderId="8" xfId="1" applyFont="1" applyFill="1" applyBorder="1"/>
    <xf numFmtId="43" fontId="22" fillId="0" borderId="8" xfId="1" applyFont="1" applyFill="1" applyBorder="1"/>
    <xf numFmtId="43" fontId="35" fillId="0" borderId="8" xfId="1" applyFont="1" applyFill="1" applyBorder="1"/>
    <xf numFmtId="0" fontId="24" fillId="0" borderId="8" xfId="0" applyFont="1" applyBorder="1" applyAlignment="1">
      <alignment horizontal="center" vertical="center"/>
    </xf>
    <xf numFmtId="43" fontId="36" fillId="0" borderId="8" xfId="1" applyFont="1" applyFill="1" applyBorder="1"/>
    <xf numFmtId="43" fontId="21" fillId="0" borderId="8" xfId="1" applyFont="1" applyFill="1" applyBorder="1"/>
    <xf numFmtId="0" fontId="3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43" fontId="22" fillId="0" borderId="8" xfId="1" applyFont="1" applyBorder="1" applyAlignment="1">
      <alignment horizontal="center"/>
    </xf>
    <xf numFmtId="14" fontId="23" fillId="2" borderId="8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43" fontId="38" fillId="2" borderId="8" xfId="1" applyFont="1" applyFill="1" applyBorder="1" applyAlignment="1">
      <alignment vertical="center"/>
    </xf>
    <xf numFmtId="43" fontId="39" fillId="0" borderId="8" xfId="1" applyFont="1" applyFill="1" applyBorder="1"/>
    <xf numFmtId="0" fontId="4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43" fontId="15" fillId="0" borderId="0" xfId="1" applyFont="1" applyFill="1"/>
    <xf numFmtId="43" fontId="14" fillId="0" borderId="0" xfId="1" applyFont="1" applyFill="1"/>
    <xf numFmtId="0" fontId="3" fillId="0" borderId="0" xfId="0" applyFont="1" applyAlignment="1">
      <alignment horizontal="center" vertical="center"/>
    </xf>
    <xf numFmtId="43" fontId="34" fillId="0" borderId="8" xfId="1" applyFont="1" applyFill="1" applyBorder="1"/>
    <xf numFmtId="43" fontId="1" fillId="0" borderId="8" xfId="1" applyFont="1" applyFill="1" applyBorder="1"/>
    <xf numFmtId="43" fontId="0" fillId="0" borderId="0" xfId="1" applyFont="1" applyFill="1"/>
    <xf numFmtId="0" fontId="27" fillId="0" borderId="8" xfId="0" applyFont="1" applyBorder="1" applyAlignment="1">
      <alignment horizontal="center"/>
    </xf>
    <xf numFmtId="43" fontId="12" fillId="0" borderId="0" xfId="1" applyFont="1" applyFill="1"/>
    <xf numFmtId="14" fontId="33" fillId="0" borderId="0" xfId="0" applyNumberFormat="1" applyFont="1" applyAlignment="1">
      <alignment horizontal="center"/>
    </xf>
    <xf numFmtId="0" fontId="32" fillId="0" borderId="0" xfId="2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3" fontId="33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2" fillId="0" borderId="0" xfId="2" applyFont="1" applyFill="1" applyBorder="1" applyAlignment="1" applyProtection="1">
      <alignment horizontal="center"/>
      <protection locked="0"/>
    </xf>
    <xf numFmtId="14" fontId="3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0" fillId="0" borderId="0" xfId="1" applyFont="1"/>
    <xf numFmtId="0" fontId="0" fillId="0" borderId="8" xfId="0" applyBorder="1"/>
    <xf numFmtId="43" fontId="0" fillId="0" borderId="8" xfId="1" applyFont="1" applyBorder="1"/>
    <xf numFmtId="0" fontId="41" fillId="0" borderId="8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F6CE5088-E418-40CA-8745-F55A4FDFC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211437A2-3538-4D43-BD21-95460340B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97F193B7-E3B7-4B8A-80D3-541E6135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FCDCCC52-A871-4015-AF68-EF2D6E95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337B6DFF-BB51-4C7D-9DA5-EA407A9A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B9C9A3A3-97D5-492F-B88B-287BAC67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148F59DF-F0EB-4BE7-BCCE-19C4D9F66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A94C1BD8-CD59-4A2C-B523-46F9A9B0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B56FC109-1F19-403E-B6A8-253490C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0</xdr:row>
      <xdr:rowOff>76200</xdr:rowOff>
    </xdr:from>
    <xdr:to>
      <xdr:col>2</xdr:col>
      <xdr:colOff>3438525</xdr:colOff>
      <xdr:row>4</xdr:row>
      <xdr:rowOff>95250</xdr:rowOff>
    </xdr:to>
    <xdr:pic>
      <xdr:nvPicPr>
        <xdr:cNvPr id="10" name="Imagen 9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628E8A2E-04A2-4D90-AE6D-7B0348BF6CA6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266950" y="76200"/>
          <a:ext cx="26955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628649</xdr:colOff>
      <xdr:row>0</xdr:row>
      <xdr:rowOff>9525</xdr:rowOff>
    </xdr:from>
    <xdr:to>
      <xdr:col>3</xdr:col>
      <xdr:colOff>838199</xdr:colOff>
      <xdr:row>3</xdr:row>
      <xdr:rowOff>180974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42C6525A-85BB-47E9-A6DC-45815DBC611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152649" y="9525"/>
          <a:ext cx="2085975" cy="7429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1647821</xdr:colOff>
      <xdr:row>0</xdr:row>
      <xdr:rowOff>19050</xdr:rowOff>
    </xdr:from>
    <xdr:to>
      <xdr:col>3</xdr:col>
      <xdr:colOff>38092</xdr:colOff>
      <xdr:row>0</xdr:row>
      <xdr:rowOff>21717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E4DD7DD2-8B44-429A-B1BA-6E9E1F6B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95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904871</xdr:colOff>
      <xdr:row>0</xdr:row>
      <xdr:rowOff>66675</xdr:rowOff>
    </xdr:from>
    <xdr:to>
      <xdr:col>2</xdr:col>
      <xdr:colOff>1104892</xdr:colOff>
      <xdr:row>0</xdr:row>
      <xdr:rowOff>69342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ACC2FEB8-9F66-4DE6-8FA0-C239E1D8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752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447675</xdr:colOff>
      <xdr:row>0</xdr:row>
      <xdr:rowOff>19050</xdr:rowOff>
    </xdr:from>
    <xdr:to>
      <xdr:col>3</xdr:col>
      <xdr:colOff>638175</xdr:colOff>
      <xdr:row>3</xdr:row>
      <xdr:rowOff>76200</xdr:rowOff>
    </xdr:to>
    <xdr:pic>
      <xdr:nvPicPr>
        <xdr:cNvPr id="7" name="Imagen 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B6BC74F3-3D9F-4BC4-A9CC-222106504B0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1971675" y="19050"/>
          <a:ext cx="200025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EGRESOS%20E%20INGRESOS%202026.xlsx" TargetMode="External"/><Relationship Id="rId1" Type="http://schemas.openxmlformats.org/officeDocument/2006/relationships/externalLinkPath" Target="EGRESOS%20E%20IN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. 2026"/>
      <sheetName val="FIMOVIT ENE.2026"/>
      <sheetName val="SANTIAGO ENE.2026"/>
      <sheetName val="COLECTORA FEB.2026"/>
      <sheetName val="FIMOVIT FEB.2026"/>
      <sheetName val="SANTIAGO FEB.2026"/>
    </sheetNames>
    <sheetDataSet>
      <sheetData sheetId="0">
        <row r="48">
          <cell r="F48">
            <v>86840310.025000021</v>
          </cell>
        </row>
      </sheetData>
      <sheetData sheetId="1">
        <row r="43">
          <cell r="F43">
            <v>32240077.309999999</v>
          </cell>
        </row>
      </sheetData>
      <sheetData sheetId="2">
        <row r="47">
          <cell r="G47">
            <v>4208223.5999999996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0FB6-5F92-4349-BC3A-309764C5FCC6}">
  <dimension ref="A1:F68"/>
  <sheetViews>
    <sheetView topLeftCell="A33" workbookViewId="0">
      <selection activeCell="K22" sqref="K22"/>
    </sheetView>
  </sheetViews>
  <sheetFormatPr baseColWidth="10" defaultRowHeight="15"/>
  <cols>
    <col min="2" max="2" width="8.85546875" customWidth="1"/>
    <col min="3" max="3" width="51.85546875" customWidth="1"/>
    <col min="4" max="5" width="15.28515625" customWidth="1"/>
    <col min="6" max="6" width="14.85546875" customWidth="1"/>
  </cols>
  <sheetData>
    <row r="1" spans="1:6">
      <c r="A1" s="1"/>
      <c r="B1" s="2"/>
      <c r="C1" s="2"/>
      <c r="D1" s="3"/>
      <c r="E1" s="4"/>
      <c r="F1" s="5"/>
    </row>
    <row r="2" spans="1:6">
      <c r="A2" s="1"/>
      <c r="B2" s="2"/>
      <c r="C2" s="2"/>
      <c r="D2" s="3"/>
      <c r="E2" s="4"/>
      <c r="F2" s="5"/>
    </row>
    <row r="3" spans="1:6">
      <c r="A3" s="1"/>
      <c r="B3" s="2"/>
      <c r="C3" s="2"/>
      <c r="D3" s="3"/>
      <c r="E3" s="4"/>
      <c r="F3" s="5"/>
    </row>
    <row r="4" spans="1:6" ht="18.75">
      <c r="A4" s="98"/>
      <c r="B4" s="98"/>
      <c r="C4" s="98"/>
      <c r="D4" s="98"/>
      <c r="E4" s="98"/>
      <c r="F4" s="98"/>
    </row>
    <row r="5" spans="1:6" ht="15.75">
      <c r="A5" s="101" t="s">
        <v>0</v>
      </c>
      <c r="B5" s="101"/>
      <c r="C5" s="101"/>
      <c r="D5" s="101"/>
      <c r="E5" s="101"/>
      <c r="F5" s="101"/>
    </row>
    <row r="6" spans="1:6" ht="15.75">
      <c r="A6" s="7"/>
      <c r="B6" s="7"/>
      <c r="C6" s="8" t="s">
        <v>1</v>
      </c>
      <c r="D6" s="7"/>
      <c r="E6" s="7"/>
      <c r="F6" s="7"/>
    </row>
    <row r="7" spans="1:6" ht="18.75">
      <c r="A7" s="98" t="s">
        <v>25</v>
      </c>
      <c r="B7" s="98"/>
      <c r="C7" s="98"/>
      <c r="D7" s="98"/>
      <c r="E7" s="98"/>
      <c r="F7" s="98"/>
    </row>
    <row r="8" spans="1:6" ht="16.5" thickBot="1">
      <c r="A8" s="9"/>
      <c r="B8" s="7"/>
      <c r="C8" s="10"/>
      <c r="D8" s="11"/>
      <c r="E8" s="12"/>
      <c r="F8" s="13"/>
    </row>
    <row r="9" spans="1:6" ht="17.25" thickBot="1">
      <c r="A9" s="102" t="s">
        <v>2</v>
      </c>
      <c r="B9" s="103"/>
      <c r="C9" s="103"/>
      <c r="D9" s="103"/>
      <c r="E9" s="103"/>
      <c r="F9" s="104"/>
    </row>
    <row r="10" spans="1:6" ht="15.75">
      <c r="A10" s="14"/>
      <c r="B10" s="15"/>
      <c r="C10" s="16"/>
      <c r="D10" s="17"/>
      <c r="E10" s="18"/>
      <c r="F10" s="19" t="s">
        <v>3</v>
      </c>
    </row>
    <row r="11" spans="1:6" ht="15.75">
      <c r="A11" s="20" t="s">
        <v>4</v>
      </c>
      <c r="B11" s="21" t="s">
        <v>5</v>
      </c>
      <c r="C11" s="21" t="s">
        <v>6</v>
      </c>
      <c r="D11" s="22" t="s">
        <v>7</v>
      </c>
      <c r="E11" s="22" t="s">
        <v>8</v>
      </c>
      <c r="F11" s="23" t="s">
        <v>9</v>
      </c>
    </row>
    <row r="12" spans="1:6" ht="15.75">
      <c r="A12" s="24"/>
      <c r="B12" s="25"/>
      <c r="C12" s="26" t="s">
        <v>3</v>
      </c>
      <c r="D12" s="27"/>
      <c r="E12" s="28"/>
      <c r="F12" s="28">
        <f>+'[1]COLECTORA ENE. 2026'!F48</f>
        <v>86840310.025000021</v>
      </c>
    </row>
    <row r="13" spans="1:6">
      <c r="A13" s="29">
        <v>46054</v>
      </c>
      <c r="B13" s="30"/>
      <c r="C13" s="31"/>
      <c r="D13" s="111">
        <v>93285</v>
      </c>
      <c r="E13" s="33"/>
      <c r="F13" s="34">
        <f>+F12+D13-E13</f>
        <v>86933595.025000021</v>
      </c>
    </row>
    <row r="14" spans="1:6">
      <c r="A14" s="29">
        <v>46055</v>
      </c>
      <c r="B14" s="35"/>
      <c r="C14" s="36"/>
      <c r="D14" s="111">
        <v>347145</v>
      </c>
      <c r="E14" s="37"/>
      <c r="F14" s="34">
        <f t="shared" ref="F14:F62" si="0">+F13+D14-E14</f>
        <v>87280740.025000021</v>
      </c>
    </row>
    <row r="15" spans="1:6">
      <c r="A15" s="29">
        <v>46056</v>
      </c>
      <c r="B15" s="38"/>
      <c r="C15" s="36"/>
      <c r="D15" s="111">
        <v>325700</v>
      </c>
      <c r="E15" s="39"/>
      <c r="F15" s="34">
        <f t="shared" si="0"/>
        <v>87606440.025000021</v>
      </c>
    </row>
    <row r="16" spans="1:6">
      <c r="A16" s="29">
        <v>46057</v>
      </c>
      <c r="B16" s="40"/>
      <c r="C16" s="41"/>
      <c r="D16" s="111">
        <v>316830</v>
      </c>
      <c r="E16" s="37"/>
      <c r="F16" s="34">
        <f t="shared" si="0"/>
        <v>87923270.025000021</v>
      </c>
    </row>
    <row r="17" spans="1:6">
      <c r="A17" s="29">
        <v>46058</v>
      </c>
      <c r="B17" s="35"/>
      <c r="C17" s="41"/>
      <c r="D17" s="111">
        <v>330925</v>
      </c>
      <c r="E17" s="37"/>
      <c r="F17" s="34">
        <f t="shared" si="0"/>
        <v>88254195.025000021</v>
      </c>
    </row>
    <row r="18" spans="1:6">
      <c r="A18" s="29">
        <v>46059</v>
      </c>
      <c r="B18" s="38"/>
      <c r="C18" s="41"/>
      <c r="D18" s="111">
        <v>321595</v>
      </c>
      <c r="E18" s="39"/>
      <c r="F18" s="34">
        <f t="shared" si="0"/>
        <v>88575790.025000021</v>
      </c>
    </row>
    <row r="19" spans="1:6">
      <c r="A19" s="29">
        <v>46060</v>
      </c>
      <c r="B19" s="43"/>
      <c r="C19" s="41"/>
      <c r="D19" s="111">
        <v>144615</v>
      </c>
      <c r="E19" s="44"/>
      <c r="F19" s="34">
        <f t="shared" si="0"/>
        <v>88720405.025000021</v>
      </c>
    </row>
    <row r="20" spans="1:6">
      <c r="A20" s="29">
        <v>46061</v>
      </c>
      <c r="B20" s="38"/>
      <c r="C20" s="45"/>
      <c r="D20" s="111">
        <v>95130</v>
      </c>
      <c r="E20" s="39"/>
      <c r="F20" s="34">
        <f t="shared" si="0"/>
        <v>88815535.025000021</v>
      </c>
    </row>
    <row r="21" spans="1:6">
      <c r="A21" s="29">
        <v>46062</v>
      </c>
      <c r="B21" s="47"/>
      <c r="C21" s="41"/>
      <c r="D21" s="111">
        <v>360715</v>
      </c>
      <c r="E21" s="44"/>
      <c r="F21" s="34">
        <f t="shared" si="0"/>
        <v>89176250.025000021</v>
      </c>
    </row>
    <row r="22" spans="1:6">
      <c r="A22" s="29">
        <v>46063</v>
      </c>
      <c r="B22" s="47"/>
      <c r="C22" s="45"/>
      <c r="D22" s="111">
        <v>314770</v>
      </c>
      <c r="E22" s="44"/>
      <c r="F22" s="34">
        <f t="shared" si="0"/>
        <v>89491020.025000021</v>
      </c>
    </row>
    <row r="23" spans="1:6">
      <c r="A23" s="29">
        <v>46064</v>
      </c>
      <c r="B23" s="47"/>
      <c r="C23" s="45"/>
      <c r="D23" s="111">
        <v>336555</v>
      </c>
      <c r="E23" s="44"/>
      <c r="F23" s="34">
        <f t="shared" si="0"/>
        <v>89827575.025000021</v>
      </c>
    </row>
    <row r="24" spans="1:6">
      <c r="A24" s="29">
        <v>46064</v>
      </c>
      <c r="B24" s="112" t="s">
        <v>26</v>
      </c>
      <c r="C24" s="45" t="s">
        <v>27</v>
      </c>
      <c r="D24" s="42"/>
      <c r="E24" s="113">
        <v>8650</v>
      </c>
      <c r="F24" s="34">
        <f t="shared" si="0"/>
        <v>89818925.025000021</v>
      </c>
    </row>
    <row r="25" spans="1:6">
      <c r="A25" s="29">
        <v>46064</v>
      </c>
      <c r="B25" s="112" t="s">
        <v>28</v>
      </c>
      <c r="C25" s="45" t="s">
        <v>29</v>
      </c>
      <c r="D25" s="42"/>
      <c r="E25" s="113">
        <v>1432380.79</v>
      </c>
      <c r="F25" s="34">
        <f t="shared" si="0"/>
        <v>88386544.235000014</v>
      </c>
    </row>
    <row r="26" spans="1:6">
      <c r="A26" s="29">
        <v>46064</v>
      </c>
      <c r="B26" s="112" t="s">
        <v>30</v>
      </c>
      <c r="C26" s="45" t="s">
        <v>31</v>
      </c>
      <c r="D26" s="42"/>
      <c r="E26" s="113">
        <v>43221.599999999999</v>
      </c>
      <c r="F26" s="34">
        <f t="shared" si="0"/>
        <v>88343322.63500002</v>
      </c>
    </row>
    <row r="27" spans="1:6">
      <c r="A27" s="29">
        <v>46064</v>
      </c>
      <c r="B27" s="112" t="s">
        <v>32</v>
      </c>
      <c r="C27" s="45" t="s">
        <v>33</v>
      </c>
      <c r="D27" s="42"/>
      <c r="E27" s="113">
        <v>19220.91</v>
      </c>
      <c r="F27" s="34">
        <f t="shared" si="0"/>
        <v>88324101.725000024</v>
      </c>
    </row>
    <row r="28" spans="1:6">
      <c r="A28" s="29">
        <v>46064</v>
      </c>
      <c r="B28" s="112" t="s">
        <v>34</v>
      </c>
      <c r="C28" s="45" t="s">
        <v>35</v>
      </c>
      <c r="D28" s="42"/>
      <c r="E28" s="113">
        <v>5481</v>
      </c>
      <c r="F28" s="34">
        <f t="shared" si="0"/>
        <v>88318620.725000024</v>
      </c>
    </row>
    <row r="29" spans="1:6">
      <c r="A29" s="29">
        <v>46064</v>
      </c>
      <c r="B29" s="112" t="s">
        <v>36</v>
      </c>
      <c r="C29" s="45" t="s">
        <v>37</v>
      </c>
      <c r="D29" s="42"/>
      <c r="E29" s="113">
        <v>415708.66</v>
      </c>
      <c r="F29" s="34">
        <f t="shared" si="0"/>
        <v>87902912.065000027</v>
      </c>
    </row>
    <row r="30" spans="1:6">
      <c r="A30" s="29">
        <v>46064</v>
      </c>
      <c r="B30" s="112" t="s">
        <v>38</v>
      </c>
      <c r="C30" s="45" t="s">
        <v>39</v>
      </c>
      <c r="D30" s="42"/>
      <c r="E30" s="113">
        <v>70800</v>
      </c>
      <c r="F30" s="34">
        <f t="shared" si="0"/>
        <v>87832112.065000027</v>
      </c>
    </row>
    <row r="31" spans="1:6">
      <c r="A31" s="29">
        <v>46064</v>
      </c>
      <c r="B31" s="112" t="s">
        <v>40</v>
      </c>
      <c r="C31" s="45" t="s">
        <v>41</v>
      </c>
      <c r="D31" s="42"/>
      <c r="E31" s="113">
        <v>11100</v>
      </c>
      <c r="F31" s="34">
        <f t="shared" si="0"/>
        <v>87821012.065000027</v>
      </c>
    </row>
    <row r="32" spans="1:6">
      <c r="A32" s="29">
        <v>46064</v>
      </c>
      <c r="B32" s="112" t="s">
        <v>42</v>
      </c>
      <c r="C32" s="45" t="s">
        <v>43</v>
      </c>
      <c r="D32" s="42"/>
      <c r="E32" s="113">
        <v>93172.800000000003</v>
      </c>
      <c r="F32" s="34">
        <f t="shared" si="0"/>
        <v>87727839.26500003</v>
      </c>
    </row>
    <row r="33" spans="1:6">
      <c r="A33" s="29">
        <v>46065</v>
      </c>
      <c r="B33" s="47"/>
      <c r="C33" s="41"/>
      <c r="D33" s="111">
        <v>301905</v>
      </c>
      <c r="E33" s="44"/>
      <c r="F33" s="34">
        <f t="shared" si="0"/>
        <v>88029744.26500003</v>
      </c>
    </row>
    <row r="34" spans="1:6">
      <c r="A34" s="29">
        <v>46065</v>
      </c>
      <c r="B34" s="112" t="s">
        <v>44</v>
      </c>
      <c r="C34" s="45" t="s">
        <v>45</v>
      </c>
      <c r="D34" s="42"/>
      <c r="E34" s="113">
        <v>1059563.3500000001</v>
      </c>
      <c r="F34" s="34">
        <f t="shared" si="0"/>
        <v>86970180.915000036</v>
      </c>
    </row>
    <row r="35" spans="1:6">
      <c r="A35" s="29">
        <v>46066</v>
      </c>
      <c r="B35" s="38"/>
      <c r="C35" s="41"/>
      <c r="D35" s="111">
        <v>279390</v>
      </c>
      <c r="E35" s="39"/>
      <c r="F35" s="34">
        <f t="shared" si="0"/>
        <v>87249570.915000036</v>
      </c>
    </row>
    <row r="36" spans="1:6">
      <c r="A36" s="29">
        <v>46066</v>
      </c>
      <c r="B36" s="112" t="s">
        <v>46</v>
      </c>
      <c r="C36" s="41" t="s">
        <v>47</v>
      </c>
      <c r="D36" s="46"/>
      <c r="E36" s="113">
        <v>1819694.34</v>
      </c>
      <c r="F36" s="34">
        <f t="shared" si="0"/>
        <v>85429876.575000033</v>
      </c>
    </row>
    <row r="37" spans="1:6">
      <c r="A37" s="29">
        <v>46066</v>
      </c>
      <c r="B37" s="112" t="s">
        <v>48</v>
      </c>
      <c r="C37" s="45" t="s">
        <v>49</v>
      </c>
      <c r="D37" s="46"/>
      <c r="E37" s="113">
        <v>733796.52</v>
      </c>
      <c r="F37" s="34">
        <f t="shared" si="0"/>
        <v>84696080.055000037</v>
      </c>
    </row>
    <row r="38" spans="1:6">
      <c r="A38" s="29">
        <v>46067</v>
      </c>
      <c r="B38" s="38"/>
      <c r="C38" s="41"/>
      <c r="D38" s="111">
        <v>154805</v>
      </c>
      <c r="E38" s="44"/>
      <c r="F38" s="34">
        <f t="shared" si="0"/>
        <v>84850885.055000037</v>
      </c>
    </row>
    <row r="39" spans="1:6">
      <c r="A39" s="29">
        <v>46068</v>
      </c>
      <c r="B39" s="35"/>
      <c r="C39" s="41"/>
      <c r="D39" s="111">
        <v>101275</v>
      </c>
      <c r="E39" s="37"/>
      <c r="F39" s="34">
        <f t="shared" si="0"/>
        <v>84952160.055000037</v>
      </c>
    </row>
    <row r="40" spans="1:6">
      <c r="A40" s="29">
        <v>46069</v>
      </c>
      <c r="B40" s="48"/>
      <c r="C40" s="41"/>
      <c r="D40" s="111">
        <v>380930</v>
      </c>
      <c r="E40" s="49"/>
      <c r="F40" s="34">
        <f t="shared" si="0"/>
        <v>85333090.055000037</v>
      </c>
    </row>
    <row r="41" spans="1:6">
      <c r="A41" s="29">
        <v>46069</v>
      </c>
      <c r="B41" s="112" t="s">
        <v>50</v>
      </c>
      <c r="C41" s="41" t="s">
        <v>51</v>
      </c>
      <c r="D41" s="32"/>
      <c r="E41" s="113">
        <v>419490</v>
      </c>
      <c r="F41" s="34">
        <f t="shared" si="0"/>
        <v>84913600.055000037</v>
      </c>
    </row>
    <row r="42" spans="1:6">
      <c r="A42" s="29">
        <v>46069</v>
      </c>
      <c r="B42" s="112" t="s">
        <v>52</v>
      </c>
      <c r="C42" s="41" t="s">
        <v>53</v>
      </c>
      <c r="D42" s="32"/>
      <c r="E42" s="113">
        <v>323202</v>
      </c>
      <c r="F42" s="34">
        <f t="shared" si="0"/>
        <v>84590398.055000037</v>
      </c>
    </row>
    <row r="43" spans="1:6">
      <c r="A43" s="29">
        <v>46069</v>
      </c>
      <c r="B43" s="112" t="s">
        <v>54</v>
      </c>
      <c r="C43" s="41" t="s">
        <v>55</v>
      </c>
      <c r="D43" s="32"/>
      <c r="E43" s="113">
        <v>587640</v>
      </c>
      <c r="F43" s="34">
        <f t="shared" si="0"/>
        <v>84002758.055000037</v>
      </c>
    </row>
    <row r="44" spans="1:6">
      <c r="A44" s="29">
        <v>46069</v>
      </c>
      <c r="B44" s="112" t="s">
        <v>56</v>
      </c>
      <c r="C44" s="41" t="s">
        <v>57</v>
      </c>
      <c r="D44" s="32"/>
      <c r="E44" s="113">
        <v>1096515</v>
      </c>
      <c r="F44" s="34">
        <f t="shared" si="0"/>
        <v>82906243.055000037</v>
      </c>
    </row>
    <row r="45" spans="1:6">
      <c r="A45" s="29">
        <v>46070</v>
      </c>
      <c r="B45" s="38"/>
      <c r="C45" s="41"/>
      <c r="D45" s="111">
        <v>348790</v>
      </c>
      <c r="E45" s="39"/>
      <c r="F45" s="34">
        <f t="shared" si="0"/>
        <v>83255033.055000037</v>
      </c>
    </row>
    <row r="46" spans="1:6">
      <c r="A46" s="29">
        <v>46071</v>
      </c>
      <c r="B46" s="47"/>
      <c r="C46" s="41"/>
      <c r="D46" s="111">
        <v>304855</v>
      </c>
      <c r="E46" s="44"/>
      <c r="F46" s="34">
        <f t="shared" si="0"/>
        <v>83559888.055000037</v>
      </c>
    </row>
    <row r="47" spans="1:6">
      <c r="A47" s="29">
        <v>46072</v>
      </c>
      <c r="B47" s="47"/>
      <c r="C47" s="41"/>
      <c r="D47" s="111">
        <v>300530</v>
      </c>
      <c r="E47" s="44"/>
      <c r="F47" s="34">
        <f t="shared" si="0"/>
        <v>83860418.055000037</v>
      </c>
    </row>
    <row r="48" spans="1:6">
      <c r="A48" s="29">
        <v>46073</v>
      </c>
      <c r="B48" s="47"/>
      <c r="C48" s="41"/>
      <c r="D48" s="111">
        <v>279090</v>
      </c>
      <c r="E48" s="44"/>
      <c r="F48" s="34">
        <f t="shared" si="0"/>
        <v>84139508.055000037</v>
      </c>
    </row>
    <row r="49" spans="1:6">
      <c r="A49" s="29">
        <v>46074</v>
      </c>
      <c r="B49" s="47"/>
      <c r="C49" s="41"/>
      <c r="D49" s="111">
        <v>156835</v>
      </c>
      <c r="E49" s="44"/>
      <c r="F49" s="34">
        <f t="shared" si="0"/>
        <v>84296343.055000037</v>
      </c>
    </row>
    <row r="50" spans="1:6">
      <c r="A50" s="29">
        <v>46075</v>
      </c>
      <c r="B50" s="10"/>
      <c r="C50" s="41"/>
      <c r="D50" s="111">
        <v>93505</v>
      </c>
      <c r="E50" s="49"/>
      <c r="F50" s="34">
        <f t="shared" si="0"/>
        <v>84389848.055000037</v>
      </c>
    </row>
    <row r="51" spans="1:6">
      <c r="A51" s="29">
        <v>46076</v>
      </c>
      <c r="B51" s="38"/>
      <c r="C51" s="41"/>
      <c r="D51" s="111">
        <v>375145</v>
      </c>
      <c r="E51" s="44"/>
      <c r="F51" s="34">
        <f t="shared" si="0"/>
        <v>84764993.055000037</v>
      </c>
    </row>
    <row r="52" spans="1:6">
      <c r="A52" s="29">
        <v>46077</v>
      </c>
      <c r="B52" s="38"/>
      <c r="C52" s="41"/>
      <c r="D52" s="111">
        <v>304480</v>
      </c>
      <c r="E52" s="44"/>
      <c r="F52" s="34">
        <f t="shared" si="0"/>
        <v>85069473.055000037</v>
      </c>
    </row>
    <row r="53" spans="1:6">
      <c r="A53" s="29">
        <v>46078</v>
      </c>
      <c r="B53" s="38"/>
      <c r="C53" s="41"/>
      <c r="D53" s="111">
        <v>297475</v>
      </c>
      <c r="E53" s="44"/>
      <c r="F53" s="34">
        <f t="shared" si="0"/>
        <v>85366948.055000037</v>
      </c>
    </row>
    <row r="54" spans="1:6">
      <c r="A54" s="29">
        <v>46078</v>
      </c>
      <c r="B54" s="112" t="s">
        <v>58</v>
      </c>
      <c r="C54" s="41" t="s">
        <v>59</v>
      </c>
      <c r="D54" s="32"/>
      <c r="E54" s="113">
        <v>1354.3</v>
      </c>
      <c r="F54" s="34">
        <f t="shared" si="0"/>
        <v>85365593.75500004</v>
      </c>
    </row>
    <row r="55" spans="1:6">
      <c r="A55" s="29">
        <v>46078</v>
      </c>
      <c r="B55" s="112" t="s">
        <v>60</v>
      </c>
      <c r="C55" s="41" t="s">
        <v>61</v>
      </c>
      <c r="D55" s="32"/>
      <c r="E55" s="113">
        <v>20136.39</v>
      </c>
      <c r="F55" s="34">
        <f t="shared" si="0"/>
        <v>85345457.365000039</v>
      </c>
    </row>
    <row r="56" spans="1:6">
      <c r="A56" s="29">
        <v>46078</v>
      </c>
      <c r="B56" s="112" t="s">
        <v>62</v>
      </c>
      <c r="C56" s="45" t="s">
        <v>63</v>
      </c>
      <c r="D56" s="32"/>
      <c r="E56" s="113">
        <v>551519</v>
      </c>
      <c r="F56" s="34">
        <f t="shared" si="0"/>
        <v>84793938.365000039</v>
      </c>
    </row>
    <row r="57" spans="1:6">
      <c r="A57" s="29">
        <v>46079</v>
      </c>
      <c r="B57" s="47"/>
      <c r="C57" s="41"/>
      <c r="D57" s="111">
        <v>307985</v>
      </c>
      <c r="E57" s="44"/>
      <c r="F57" s="34">
        <f t="shared" si="0"/>
        <v>85101923.365000039</v>
      </c>
    </row>
    <row r="58" spans="1:6">
      <c r="A58" s="29">
        <v>46079</v>
      </c>
      <c r="B58" s="112" t="s">
        <v>64</v>
      </c>
      <c r="C58" s="41" t="s">
        <v>65</v>
      </c>
      <c r="D58" s="42"/>
      <c r="E58" s="113">
        <v>330666.65999999997</v>
      </c>
      <c r="F58" s="34">
        <f t="shared" si="0"/>
        <v>84771256.705000043</v>
      </c>
    </row>
    <row r="59" spans="1:6">
      <c r="A59" s="29">
        <v>46079</v>
      </c>
      <c r="B59" s="112" t="s">
        <v>66</v>
      </c>
      <c r="C59" s="41" t="s">
        <v>67</v>
      </c>
      <c r="D59" s="42"/>
      <c r="E59" s="113">
        <v>775000</v>
      </c>
      <c r="F59" s="34">
        <f t="shared" si="0"/>
        <v>83996256.705000043</v>
      </c>
    </row>
    <row r="60" spans="1:6">
      <c r="A60" s="29">
        <v>46080</v>
      </c>
      <c r="B60" s="38"/>
      <c r="C60" s="41"/>
      <c r="D60" s="111">
        <v>93720</v>
      </c>
      <c r="E60" s="44"/>
      <c r="F60" s="34">
        <f t="shared" si="0"/>
        <v>84089976.705000043</v>
      </c>
    </row>
    <row r="61" spans="1:6">
      <c r="A61" s="29">
        <v>46081</v>
      </c>
      <c r="B61" s="38"/>
      <c r="C61" s="41"/>
      <c r="D61" s="111">
        <v>158965</v>
      </c>
      <c r="E61" s="44"/>
      <c r="F61" s="34">
        <f t="shared" si="0"/>
        <v>84248941.705000043</v>
      </c>
    </row>
    <row r="62" spans="1:6">
      <c r="A62" s="29">
        <v>46081</v>
      </c>
      <c r="B62" s="38"/>
      <c r="C62" s="41" t="s">
        <v>10</v>
      </c>
      <c r="D62" s="32"/>
      <c r="E62" s="44">
        <v>100</v>
      </c>
      <c r="F62" s="34">
        <f t="shared" si="0"/>
        <v>84248841.705000043</v>
      </c>
    </row>
    <row r="63" spans="1:6" ht="15.75" thickBot="1">
      <c r="A63" s="50"/>
      <c r="B63" s="51"/>
      <c r="C63" s="51"/>
      <c r="D63" s="52">
        <f>SUM(D13:D62)</f>
        <v>7226945</v>
      </c>
      <c r="E63" s="52">
        <f>SUM(E16:E62)</f>
        <v>9818413.3200000003</v>
      </c>
      <c r="F63" s="53"/>
    </row>
    <row r="66" spans="1:6">
      <c r="A66" s="100" t="s">
        <v>11</v>
      </c>
      <c r="B66" s="100"/>
      <c r="C66" s="96" t="s">
        <v>12</v>
      </c>
      <c r="D66" s="96"/>
      <c r="E66" s="96" t="s">
        <v>13</v>
      </c>
      <c r="F66" s="96"/>
    </row>
    <row r="67" spans="1:6">
      <c r="A67" s="95" t="s">
        <v>14</v>
      </c>
      <c r="B67" s="95"/>
      <c r="C67" s="96" t="s">
        <v>15</v>
      </c>
      <c r="D67" s="96"/>
      <c r="E67" s="8" t="s">
        <v>16</v>
      </c>
      <c r="F67" s="8"/>
    </row>
    <row r="68" spans="1:6">
      <c r="A68" s="97" t="s">
        <v>17</v>
      </c>
      <c r="B68" s="97"/>
      <c r="C68" s="96" t="s">
        <v>18</v>
      </c>
      <c r="D68" s="96"/>
      <c r="E68" s="57" t="s">
        <v>19</v>
      </c>
      <c r="F68" s="57"/>
    </row>
  </sheetData>
  <protectedRanges>
    <protectedRange sqref="E66" name="Rango1_2_1_9_1_1_1_1_2_1_1_1_1_1_1_2"/>
  </protectedRanges>
  <mergeCells count="11">
    <mergeCell ref="A68:B68"/>
    <mergeCell ref="C68:D68"/>
    <mergeCell ref="A66:B66"/>
    <mergeCell ref="C66:D66"/>
    <mergeCell ref="E66:F66"/>
    <mergeCell ref="A67:B67"/>
    <mergeCell ref="C67:D67"/>
    <mergeCell ref="A4:F4"/>
    <mergeCell ref="A5:F5"/>
    <mergeCell ref="A7:F7"/>
    <mergeCell ref="A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2526-6083-4430-8D5A-31B9F2E239CC}">
  <dimension ref="A1:F49"/>
  <sheetViews>
    <sheetView topLeftCell="A14" workbookViewId="0">
      <selection activeCell="L22" sqref="L22"/>
    </sheetView>
  </sheetViews>
  <sheetFormatPr baseColWidth="10" defaultRowHeight="15"/>
  <cols>
    <col min="3" max="3" width="28.140625" customWidth="1"/>
    <col min="4" max="4" width="17.42578125" customWidth="1"/>
    <col min="6" max="6" width="14.42578125" customWidth="1"/>
  </cols>
  <sheetData>
    <row r="1" spans="1:6" ht="18.75">
      <c r="A1" s="98"/>
      <c r="B1" s="98"/>
      <c r="C1" s="98"/>
      <c r="D1" s="98"/>
      <c r="E1" s="98"/>
      <c r="F1" s="98"/>
    </row>
    <row r="2" spans="1:6" ht="18.75">
      <c r="A2" s="6"/>
      <c r="B2" s="6"/>
      <c r="C2" s="58"/>
      <c r="D2" s="6"/>
      <c r="E2" s="6"/>
      <c r="F2" s="6"/>
    </row>
    <row r="3" spans="1:6" ht="18.75">
      <c r="A3" s="6"/>
      <c r="B3" s="6"/>
      <c r="C3" s="58"/>
      <c r="D3" s="6"/>
      <c r="E3" s="6"/>
      <c r="F3" s="6"/>
    </row>
    <row r="4" spans="1:6" ht="18.75">
      <c r="A4" s="98" t="s">
        <v>0</v>
      </c>
      <c r="B4" s="98"/>
      <c r="C4" s="98"/>
      <c r="D4" s="98"/>
      <c r="E4" s="98"/>
      <c r="F4" s="98"/>
    </row>
    <row r="5" spans="1:6" ht="18.75">
      <c r="A5" s="6"/>
      <c r="B5" s="6"/>
      <c r="C5" s="8" t="s">
        <v>20</v>
      </c>
      <c r="D5" s="6"/>
      <c r="E5" s="6"/>
      <c r="F5" s="6"/>
    </row>
    <row r="6" spans="1:6" ht="18.75">
      <c r="A6" s="98" t="s">
        <v>25</v>
      </c>
      <c r="B6" s="98"/>
      <c r="C6" s="98"/>
      <c r="D6" s="98"/>
      <c r="E6" s="98"/>
      <c r="F6" s="98"/>
    </row>
    <row r="7" spans="1:6" ht="15.75">
      <c r="A7" s="7"/>
      <c r="B7" s="7"/>
      <c r="C7" s="59"/>
      <c r="D7" s="12"/>
      <c r="E7" s="12"/>
      <c r="F7" s="13"/>
    </row>
    <row r="8" spans="1:6" ht="16.5">
      <c r="A8" s="99" t="s">
        <v>21</v>
      </c>
      <c r="B8" s="99"/>
      <c r="C8" s="99"/>
      <c r="D8" s="99"/>
      <c r="E8" s="99"/>
      <c r="F8" s="99"/>
    </row>
    <row r="9" spans="1:6" ht="15.75">
      <c r="A9" s="21"/>
      <c r="B9" s="60"/>
      <c r="C9" s="61"/>
      <c r="D9" s="62"/>
      <c r="E9" s="63"/>
      <c r="F9" s="64" t="s">
        <v>3</v>
      </c>
    </row>
    <row r="10" spans="1:6" ht="15.75">
      <c r="A10" s="21" t="s">
        <v>4</v>
      </c>
      <c r="B10" s="65" t="s">
        <v>22</v>
      </c>
      <c r="C10" s="61" t="s">
        <v>6</v>
      </c>
      <c r="D10" s="22" t="s">
        <v>7</v>
      </c>
      <c r="E10" s="22" t="s">
        <v>8</v>
      </c>
      <c r="F10" s="22" t="s">
        <v>9</v>
      </c>
    </row>
    <row r="11" spans="1:6" ht="15.75">
      <c r="A11" s="66"/>
      <c r="B11" s="25"/>
      <c r="C11" s="67" t="s">
        <v>3</v>
      </c>
      <c r="D11" s="27"/>
      <c r="E11" s="28"/>
      <c r="F11" s="28">
        <f>+'[1]FIMOVIT ENE.2026'!F43</f>
        <v>32240077.309999999</v>
      </c>
    </row>
    <row r="12" spans="1:6">
      <c r="A12" s="68">
        <v>45689</v>
      </c>
      <c r="B12" s="40"/>
      <c r="C12" s="69"/>
      <c r="D12" s="111">
        <v>100805</v>
      </c>
      <c r="E12" s="71"/>
      <c r="F12" s="72">
        <f>+F11+D12-E12</f>
        <v>32340882.309999999</v>
      </c>
    </row>
    <row r="13" spans="1:6">
      <c r="A13" s="68">
        <v>45690</v>
      </c>
      <c r="B13" s="47"/>
      <c r="C13" s="73"/>
      <c r="D13" s="111">
        <v>250170</v>
      </c>
      <c r="E13" s="71"/>
      <c r="F13" s="72">
        <f t="shared" ref="F13:F40" si="0">+F12+D13-E13</f>
        <v>32591052.309999999</v>
      </c>
    </row>
    <row r="14" spans="1:6">
      <c r="A14" s="68">
        <v>45691</v>
      </c>
      <c r="B14" s="40"/>
      <c r="C14" s="69"/>
      <c r="D14" s="111">
        <v>205080</v>
      </c>
      <c r="E14" s="74"/>
      <c r="F14" s="72">
        <f t="shared" si="0"/>
        <v>32796132.309999999</v>
      </c>
    </row>
    <row r="15" spans="1:6">
      <c r="A15" s="68">
        <v>45692</v>
      </c>
      <c r="B15" s="40"/>
      <c r="C15" s="69"/>
      <c r="D15" s="111">
        <v>230715</v>
      </c>
      <c r="E15" s="74"/>
      <c r="F15" s="72">
        <f t="shared" si="0"/>
        <v>33026847.309999999</v>
      </c>
    </row>
    <row r="16" spans="1:6">
      <c r="A16" s="68">
        <v>45693</v>
      </c>
      <c r="B16" s="40"/>
      <c r="C16" s="69"/>
      <c r="D16" s="111">
        <v>213915</v>
      </c>
      <c r="E16" s="74"/>
      <c r="F16" s="72">
        <f t="shared" si="0"/>
        <v>33240762.309999999</v>
      </c>
    </row>
    <row r="17" spans="1:6">
      <c r="A17" s="68">
        <v>45694</v>
      </c>
      <c r="B17" s="40"/>
      <c r="C17" s="73"/>
      <c r="D17" s="111">
        <v>205005</v>
      </c>
      <c r="E17" s="74"/>
      <c r="F17" s="72">
        <f t="shared" si="0"/>
        <v>33445767.309999999</v>
      </c>
    </row>
    <row r="18" spans="1:6">
      <c r="A18" s="68">
        <v>45695</v>
      </c>
      <c r="B18" s="47"/>
      <c r="C18" s="73"/>
      <c r="D18" s="111">
        <v>120480</v>
      </c>
      <c r="E18" s="71"/>
      <c r="F18" s="72">
        <f t="shared" si="0"/>
        <v>33566247.310000002</v>
      </c>
    </row>
    <row r="19" spans="1:6">
      <c r="A19" s="68">
        <v>45696</v>
      </c>
      <c r="B19" s="47"/>
      <c r="C19" s="73"/>
      <c r="D19" s="111">
        <v>83010</v>
      </c>
      <c r="E19" s="71"/>
      <c r="F19" s="72">
        <f t="shared" si="0"/>
        <v>33649257.310000002</v>
      </c>
    </row>
    <row r="20" spans="1:6">
      <c r="A20" s="68">
        <v>45697</v>
      </c>
      <c r="B20" s="40"/>
      <c r="C20" s="73"/>
      <c r="D20" s="111">
        <v>227430</v>
      </c>
      <c r="E20" s="75"/>
      <c r="F20" s="72">
        <f t="shared" si="0"/>
        <v>33876687.310000002</v>
      </c>
    </row>
    <row r="21" spans="1:6">
      <c r="A21" s="68">
        <v>45698</v>
      </c>
      <c r="B21" s="40"/>
      <c r="C21" s="73"/>
      <c r="D21" s="111">
        <v>230295</v>
      </c>
      <c r="E21" s="75"/>
      <c r="F21" s="72">
        <f t="shared" si="0"/>
        <v>34106982.310000002</v>
      </c>
    </row>
    <row r="22" spans="1:6">
      <c r="A22" s="68">
        <v>45699</v>
      </c>
      <c r="B22" s="40"/>
      <c r="C22" s="73"/>
      <c r="D22" s="111">
        <v>216450</v>
      </c>
      <c r="E22" s="75"/>
      <c r="F22" s="72">
        <f t="shared" si="0"/>
        <v>34323432.310000002</v>
      </c>
    </row>
    <row r="23" spans="1:6">
      <c r="A23" s="68">
        <v>45700</v>
      </c>
      <c r="B23" s="40"/>
      <c r="C23" s="73"/>
      <c r="D23" s="111">
        <v>207355</v>
      </c>
      <c r="E23" s="75"/>
      <c r="F23" s="72">
        <f t="shared" si="0"/>
        <v>34530787.310000002</v>
      </c>
    </row>
    <row r="24" spans="1:6">
      <c r="A24" s="68">
        <v>45701</v>
      </c>
      <c r="B24" s="40"/>
      <c r="C24" s="73"/>
      <c r="D24" s="111">
        <v>153035</v>
      </c>
      <c r="E24" s="75"/>
      <c r="F24" s="72">
        <f t="shared" si="0"/>
        <v>34683822.310000002</v>
      </c>
    </row>
    <row r="25" spans="1:6">
      <c r="A25" s="68">
        <v>45702</v>
      </c>
      <c r="B25" s="47"/>
      <c r="C25" s="73"/>
      <c r="D25" s="111">
        <v>115950</v>
      </c>
      <c r="E25" s="71"/>
      <c r="F25" s="72">
        <f t="shared" si="0"/>
        <v>34799772.310000002</v>
      </c>
    </row>
    <row r="26" spans="1:6">
      <c r="A26" s="68">
        <v>45703</v>
      </c>
      <c r="B26" s="40"/>
      <c r="C26" s="73"/>
      <c r="D26" s="111">
        <v>118620</v>
      </c>
      <c r="E26" s="75"/>
      <c r="F26" s="72">
        <f t="shared" si="0"/>
        <v>34918392.310000002</v>
      </c>
    </row>
    <row r="27" spans="1:6">
      <c r="A27" s="68">
        <v>45704</v>
      </c>
      <c r="B27" s="40"/>
      <c r="C27" s="73"/>
      <c r="D27" s="111">
        <v>229370</v>
      </c>
      <c r="E27" s="74"/>
      <c r="F27" s="72">
        <f t="shared" si="0"/>
        <v>35147762.310000002</v>
      </c>
    </row>
    <row r="28" spans="1:6">
      <c r="A28" s="68">
        <v>45705</v>
      </c>
      <c r="B28" s="35"/>
      <c r="C28" s="73"/>
      <c r="D28" s="111">
        <v>185100</v>
      </c>
      <c r="E28" s="75"/>
      <c r="F28" s="72">
        <f t="shared" si="0"/>
        <v>35332862.310000002</v>
      </c>
    </row>
    <row r="29" spans="1:6">
      <c r="A29" s="68">
        <v>45706</v>
      </c>
      <c r="B29" s="40"/>
      <c r="C29" s="73"/>
      <c r="D29" s="111">
        <v>186810</v>
      </c>
      <c r="E29" s="74"/>
      <c r="F29" s="72">
        <f t="shared" si="0"/>
        <v>35519672.310000002</v>
      </c>
    </row>
    <row r="30" spans="1:6">
      <c r="A30" s="68">
        <v>45707</v>
      </c>
      <c r="B30" s="40"/>
      <c r="C30" s="69"/>
      <c r="D30" s="111">
        <v>242875</v>
      </c>
      <c r="E30" s="74"/>
      <c r="F30" s="72">
        <f t="shared" si="0"/>
        <v>35762547.310000002</v>
      </c>
    </row>
    <row r="31" spans="1:6">
      <c r="A31" s="68">
        <v>45708</v>
      </c>
      <c r="B31" s="40"/>
      <c r="C31" s="69"/>
      <c r="D31" s="111">
        <v>196570</v>
      </c>
      <c r="E31" s="74"/>
      <c r="F31" s="72">
        <f t="shared" si="0"/>
        <v>35959117.310000002</v>
      </c>
    </row>
    <row r="32" spans="1:6">
      <c r="A32" s="68">
        <v>45709</v>
      </c>
      <c r="B32" s="40"/>
      <c r="C32" s="69"/>
      <c r="D32" s="111">
        <v>118545</v>
      </c>
      <c r="E32" s="75"/>
      <c r="F32" s="72">
        <f t="shared" si="0"/>
        <v>36077662.310000002</v>
      </c>
    </row>
    <row r="33" spans="1:6">
      <c r="A33" s="68">
        <v>45710</v>
      </c>
      <c r="B33" s="40"/>
      <c r="C33" s="69"/>
      <c r="D33" s="111">
        <v>97515</v>
      </c>
      <c r="E33" s="74"/>
      <c r="F33" s="72">
        <f t="shared" si="0"/>
        <v>36175177.310000002</v>
      </c>
    </row>
    <row r="34" spans="1:6">
      <c r="A34" s="68">
        <v>45711</v>
      </c>
      <c r="B34" s="40"/>
      <c r="C34" s="69"/>
      <c r="D34" s="111">
        <v>248060</v>
      </c>
      <c r="E34" s="74"/>
      <c r="F34" s="72">
        <f t="shared" si="0"/>
        <v>36423237.310000002</v>
      </c>
    </row>
    <row r="35" spans="1:6">
      <c r="A35" s="68">
        <v>45712</v>
      </c>
      <c r="B35" s="40"/>
      <c r="C35" s="69"/>
      <c r="D35" s="111">
        <v>246840</v>
      </c>
      <c r="E35" s="74"/>
      <c r="F35" s="72">
        <f t="shared" si="0"/>
        <v>36670077.310000002</v>
      </c>
    </row>
    <row r="36" spans="1:6">
      <c r="A36" s="68">
        <v>45713</v>
      </c>
      <c r="B36" s="47"/>
      <c r="C36" s="76"/>
      <c r="D36" s="111">
        <v>226250</v>
      </c>
      <c r="E36" s="71"/>
      <c r="F36" s="72">
        <f t="shared" si="0"/>
        <v>36896327.310000002</v>
      </c>
    </row>
    <row r="37" spans="1:6">
      <c r="A37" s="68">
        <v>45714</v>
      </c>
      <c r="B37" s="77"/>
      <c r="C37" s="73"/>
      <c r="D37" s="111">
        <v>180410</v>
      </c>
      <c r="E37" s="78"/>
      <c r="F37" s="72">
        <f t="shared" si="0"/>
        <v>37076737.310000002</v>
      </c>
    </row>
    <row r="38" spans="1:6">
      <c r="A38" s="68">
        <v>45715</v>
      </c>
      <c r="B38" s="47"/>
      <c r="C38" s="76"/>
      <c r="D38" s="111">
        <v>96285</v>
      </c>
      <c r="E38" s="71"/>
      <c r="F38" s="72">
        <f t="shared" si="0"/>
        <v>37173022.310000002</v>
      </c>
    </row>
    <row r="39" spans="1:6">
      <c r="A39" s="68">
        <v>45716</v>
      </c>
      <c r="B39" s="47"/>
      <c r="C39" s="76"/>
      <c r="D39" s="111">
        <v>121575</v>
      </c>
      <c r="E39" s="71"/>
      <c r="F39" s="72">
        <f t="shared" si="0"/>
        <v>37294597.310000002</v>
      </c>
    </row>
    <row r="40" spans="1:6">
      <c r="A40" s="68">
        <v>46081</v>
      </c>
      <c r="B40" s="47"/>
      <c r="C40" s="114" t="s">
        <v>10</v>
      </c>
      <c r="D40" s="70"/>
      <c r="E40" s="71">
        <v>224116.5</v>
      </c>
      <c r="F40" s="72">
        <f t="shared" si="0"/>
        <v>37070480.810000002</v>
      </c>
    </row>
    <row r="41" spans="1:6">
      <c r="A41" s="79"/>
      <c r="B41" s="80"/>
      <c r="C41" s="80"/>
      <c r="D41" s="81"/>
      <c r="E41" s="81"/>
      <c r="F41" s="82"/>
    </row>
    <row r="42" spans="1:6" ht="15.75">
      <c r="A42" s="83"/>
      <c r="B42" s="54"/>
      <c r="C42" s="84"/>
      <c r="D42" s="56"/>
      <c r="F42" s="56"/>
    </row>
    <row r="43" spans="1:6">
      <c r="A43" s="100" t="s">
        <v>11</v>
      </c>
      <c r="B43" s="100"/>
      <c r="C43" s="96" t="s">
        <v>12</v>
      </c>
      <c r="D43" s="96"/>
      <c r="E43" s="96" t="s">
        <v>13</v>
      </c>
      <c r="F43" s="96"/>
    </row>
    <row r="44" spans="1:6">
      <c r="A44" s="95" t="s">
        <v>14</v>
      </c>
      <c r="B44" s="95"/>
      <c r="C44" s="96" t="s">
        <v>15</v>
      </c>
      <c r="D44" s="96"/>
      <c r="E44" s="8" t="s">
        <v>16</v>
      </c>
      <c r="F44" s="8"/>
    </row>
    <row r="45" spans="1:6">
      <c r="A45" s="97" t="s">
        <v>17</v>
      </c>
      <c r="B45" s="97"/>
      <c r="C45" s="96" t="s">
        <v>18</v>
      </c>
      <c r="D45" s="96"/>
      <c r="E45" s="57" t="s">
        <v>19</v>
      </c>
      <c r="F45" s="57"/>
    </row>
    <row r="46" spans="1:6">
      <c r="A46" s="100"/>
      <c r="B46" s="100"/>
      <c r="C46" s="96"/>
      <c r="D46" s="96"/>
      <c r="E46" s="96"/>
      <c r="F46" s="96"/>
    </row>
    <row r="47" spans="1:6">
      <c r="A47" s="95"/>
      <c r="B47" s="95"/>
      <c r="C47" s="96"/>
      <c r="D47" s="96"/>
      <c r="E47" s="8"/>
      <c r="F47" s="8"/>
    </row>
    <row r="48" spans="1:6">
      <c r="A48" s="97"/>
      <c r="B48" s="97"/>
      <c r="C48" s="96"/>
      <c r="D48" s="96"/>
      <c r="E48" s="57"/>
      <c r="F48" s="57"/>
    </row>
    <row r="49" spans="1:6" ht="15.75">
      <c r="A49" s="85"/>
      <c r="B49" s="85"/>
      <c r="C49" s="86"/>
      <c r="D49" s="87"/>
      <c r="E49" s="88"/>
      <c r="F49" s="87"/>
    </row>
  </sheetData>
  <protectedRanges>
    <protectedRange sqref="E46" name="Rango1_2_1_9_1_1_1_1_2_1_1_1_1_1_1"/>
    <protectedRange sqref="E43" name="Rango1_2_1_9_1_1_1_1_2_1_1_1_1_1_1_1"/>
  </protectedRanges>
  <mergeCells count="18">
    <mergeCell ref="A45:B45"/>
    <mergeCell ref="C45:D45"/>
    <mergeCell ref="A47:B47"/>
    <mergeCell ref="C47:D47"/>
    <mergeCell ref="A48:B48"/>
    <mergeCell ref="C48:D48"/>
    <mergeCell ref="A1:F1"/>
    <mergeCell ref="A4:F4"/>
    <mergeCell ref="A6:F6"/>
    <mergeCell ref="A8:F8"/>
    <mergeCell ref="A46:B46"/>
    <mergeCell ref="C46:D46"/>
    <mergeCell ref="E46:F46"/>
    <mergeCell ref="A43:B43"/>
    <mergeCell ref="C43:D43"/>
    <mergeCell ref="E43:F43"/>
    <mergeCell ref="A44:B44"/>
    <mergeCell ref="C44:D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7856-7249-4F9B-B34B-AB90751409FB}">
  <dimension ref="A1:F49"/>
  <sheetViews>
    <sheetView tabSelected="1" workbookViewId="0">
      <selection activeCell="L23" sqref="L23"/>
    </sheetView>
  </sheetViews>
  <sheetFormatPr baseColWidth="10" defaultRowHeight="15"/>
  <cols>
    <col min="3" max="3" width="27.140625" customWidth="1"/>
    <col min="4" max="4" width="14.28515625" customWidth="1"/>
  </cols>
  <sheetData>
    <row r="1" spans="1:6">
      <c r="A1" s="2"/>
      <c r="B1" s="2"/>
      <c r="C1" s="89"/>
      <c r="D1" s="4"/>
      <c r="E1" s="4"/>
      <c r="F1" s="5"/>
    </row>
    <row r="2" spans="1:6" ht="18.75">
      <c r="A2" s="98"/>
      <c r="B2" s="98"/>
      <c r="C2" s="98"/>
      <c r="D2" s="98"/>
      <c r="E2" s="98"/>
      <c r="F2" s="98"/>
    </row>
    <row r="3" spans="1:6" ht="18.75">
      <c r="A3" s="6"/>
      <c r="B3" s="6"/>
      <c r="C3" s="58"/>
      <c r="D3" s="6"/>
      <c r="E3" s="6"/>
      <c r="F3" s="6"/>
    </row>
    <row r="4" spans="1:6" ht="18.75">
      <c r="A4" s="98" t="s">
        <v>0</v>
      </c>
      <c r="B4" s="98"/>
      <c r="C4" s="98"/>
      <c r="D4" s="98"/>
      <c r="E4" s="98"/>
      <c r="F4" s="98"/>
    </row>
    <row r="5" spans="1:6" ht="18.75">
      <c r="A5" s="6"/>
      <c r="B5" s="6"/>
      <c r="C5" s="8" t="s">
        <v>23</v>
      </c>
      <c r="D5" s="6"/>
      <c r="E5" s="6"/>
      <c r="F5" s="6"/>
    </row>
    <row r="6" spans="1:6" ht="18.75">
      <c r="A6" s="98" t="s">
        <v>25</v>
      </c>
      <c r="B6" s="98"/>
      <c r="C6" s="98"/>
      <c r="D6" s="98"/>
      <c r="E6" s="98"/>
      <c r="F6" s="98"/>
    </row>
    <row r="7" spans="1:6" ht="12.75" customHeight="1">
      <c r="A7" s="7"/>
      <c r="B7" s="7"/>
      <c r="C7" s="59"/>
      <c r="D7" s="12"/>
      <c r="E7" s="12"/>
      <c r="F7" s="13"/>
    </row>
    <row r="8" spans="1:6" ht="16.5">
      <c r="A8" s="99" t="s">
        <v>24</v>
      </c>
      <c r="B8" s="99"/>
      <c r="C8" s="99"/>
      <c r="D8" s="99"/>
      <c r="E8" s="99"/>
      <c r="F8" s="99"/>
    </row>
    <row r="9" spans="1:6" ht="15.75">
      <c r="A9" s="21"/>
      <c r="B9" s="60"/>
      <c r="C9" s="61"/>
      <c r="D9" s="62"/>
      <c r="E9" s="63"/>
      <c r="F9" s="64" t="s">
        <v>3</v>
      </c>
    </row>
    <row r="10" spans="1:6" ht="15.75">
      <c r="A10" s="21" t="s">
        <v>4</v>
      </c>
      <c r="B10" s="65" t="s">
        <v>22</v>
      </c>
      <c r="C10" s="61" t="s">
        <v>6</v>
      </c>
      <c r="D10" s="22" t="s">
        <v>7</v>
      </c>
      <c r="E10" s="22" t="s">
        <v>8</v>
      </c>
      <c r="F10" s="22" t="s">
        <v>9</v>
      </c>
    </row>
    <row r="11" spans="1:6" ht="15.75">
      <c r="A11" s="66"/>
      <c r="B11" s="25"/>
      <c r="C11" s="67" t="s">
        <v>3</v>
      </c>
      <c r="D11" s="27"/>
      <c r="E11" s="28"/>
      <c r="F11" s="28">
        <f>+'[1]SANTIAGO ENE.2026'!G47</f>
        <v>4208223.5999999996</v>
      </c>
    </row>
    <row r="12" spans="1:6" ht="15.75">
      <c r="A12" s="66">
        <v>46054</v>
      </c>
      <c r="B12" s="25"/>
      <c r="C12" s="67"/>
      <c r="D12" s="90">
        <v>5950</v>
      </c>
      <c r="E12" s="28"/>
      <c r="F12" s="28">
        <f>+F11+D12-E12</f>
        <v>4214173.5999999996</v>
      </c>
    </row>
    <row r="13" spans="1:6" ht="15.75">
      <c r="A13" s="66">
        <v>46055</v>
      </c>
      <c r="B13" s="25"/>
      <c r="C13" s="67"/>
      <c r="D13" s="90">
        <v>64855</v>
      </c>
      <c r="E13" s="28"/>
      <c r="F13" s="28">
        <f t="shared" ref="F13:F40" si="0">+F12+D13-E13</f>
        <v>4279028.5999999996</v>
      </c>
    </row>
    <row r="14" spans="1:6" ht="15.75">
      <c r="A14" s="66">
        <v>46056</v>
      </c>
      <c r="B14" s="25"/>
      <c r="C14" s="67"/>
      <c r="D14" s="90">
        <v>60480</v>
      </c>
      <c r="E14" s="28"/>
      <c r="F14" s="28">
        <f t="shared" si="0"/>
        <v>4339508.5999999996</v>
      </c>
    </row>
    <row r="15" spans="1:6" ht="15.75">
      <c r="A15" s="66">
        <v>46057</v>
      </c>
      <c r="B15" s="25"/>
      <c r="C15" s="67"/>
      <c r="D15" s="90">
        <v>62440</v>
      </c>
      <c r="E15" s="28"/>
      <c r="F15" s="28">
        <f t="shared" si="0"/>
        <v>4401948.5999999996</v>
      </c>
    </row>
    <row r="16" spans="1:6" ht="15.75">
      <c r="A16" s="66">
        <v>46058</v>
      </c>
      <c r="B16" s="25"/>
      <c r="C16" s="67"/>
      <c r="D16" s="90">
        <v>55440</v>
      </c>
      <c r="E16" s="28"/>
      <c r="F16" s="28">
        <f t="shared" si="0"/>
        <v>4457388.5999999996</v>
      </c>
    </row>
    <row r="17" spans="1:6" ht="15.75">
      <c r="A17" s="66">
        <v>46059</v>
      </c>
      <c r="B17" s="25"/>
      <c r="C17" s="67"/>
      <c r="D17" s="90">
        <v>62755</v>
      </c>
      <c r="E17" s="28"/>
      <c r="F17" s="28">
        <f t="shared" si="0"/>
        <v>4520143.5999999996</v>
      </c>
    </row>
    <row r="18" spans="1:6" ht="15.75">
      <c r="A18" s="66">
        <v>46060</v>
      </c>
      <c r="B18" s="25"/>
      <c r="C18" s="67"/>
      <c r="D18" s="90">
        <v>23380</v>
      </c>
      <c r="E18" s="28"/>
      <c r="F18" s="28">
        <f t="shared" si="0"/>
        <v>4543523.5999999996</v>
      </c>
    </row>
    <row r="19" spans="1:6" ht="15.75">
      <c r="A19" s="66">
        <v>46061</v>
      </c>
      <c r="B19" s="25"/>
      <c r="C19" s="67"/>
      <c r="D19" s="90">
        <v>6230</v>
      </c>
      <c r="E19" s="28"/>
      <c r="F19" s="28">
        <f t="shared" si="0"/>
        <v>4549753.5999999996</v>
      </c>
    </row>
    <row r="20" spans="1:6" ht="15.75">
      <c r="A20" s="66">
        <v>46062</v>
      </c>
      <c r="B20" s="25"/>
      <c r="C20" s="67"/>
      <c r="D20" s="90">
        <v>57190</v>
      </c>
      <c r="E20" s="28"/>
      <c r="F20" s="28">
        <f t="shared" si="0"/>
        <v>4606943.5999999996</v>
      </c>
    </row>
    <row r="21" spans="1:6" ht="15.75">
      <c r="A21" s="66">
        <v>46063</v>
      </c>
      <c r="B21" s="25"/>
      <c r="C21" s="67"/>
      <c r="D21" s="90">
        <v>59640</v>
      </c>
      <c r="E21" s="28"/>
      <c r="F21" s="28">
        <f t="shared" si="0"/>
        <v>4666583.5999999996</v>
      </c>
    </row>
    <row r="22" spans="1:6" ht="15.75">
      <c r="A22" s="66">
        <v>46064</v>
      </c>
      <c r="B22" s="25"/>
      <c r="C22" s="67"/>
      <c r="D22" s="90">
        <v>58870</v>
      </c>
      <c r="E22" s="28"/>
      <c r="F22" s="28">
        <f t="shared" si="0"/>
        <v>4725453.5999999996</v>
      </c>
    </row>
    <row r="23" spans="1:6" ht="15.75">
      <c r="A23" s="66">
        <v>46065</v>
      </c>
      <c r="B23" s="25"/>
      <c r="C23" s="67"/>
      <c r="D23" s="90">
        <v>56455</v>
      </c>
      <c r="E23" s="28"/>
      <c r="F23" s="28">
        <f t="shared" si="0"/>
        <v>4781908.5999999996</v>
      </c>
    </row>
    <row r="24" spans="1:6" ht="15.75">
      <c r="A24" s="66">
        <v>46066</v>
      </c>
      <c r="B24" s="25"/>
      <c r="C24" s="67"/>
      <c r="D24" s="90">
        <v>56140</v>
      </c>
      <c r="E24" s="28"/>
      <c r="F24" s="28">
        <f t="shared" si="0"/>
        <v>4838048.5999999996</v>
      </c>
    </row>
    <row r="25" spans="1:6" ht="15.75">
      <c r="A25" s="66">
        <v>46067</v>
      </c>
      <c r="B25" s="25"/>
      <c r="C25" s="67"/>
      <c r="D25" s="90">
        <v>24255</v>
      </c>
      <c r="E25" s="28"/>
      <c r="F25" s="28">
        <f t="shared" si="0"/>
        <v>4862303.5999999996</v>
      </c>
    </row>
    <row r="26" spans="1:6" ht="15.75">
      <c r="A26" s="66">
        <v>46068</v>
      </c>
      <c r="B26" s="25"/>
      <c r="C26" s="67"/>
      <c r="D26" s="90">
        <v>6230</v>
      </c>
      <c r="E26" s="28"/>
      <c r="F26" s="28">
        <f t="shared" si="0"/>
        <v>4868533.5999999996</v>
      </c>
    </row>
    <row r="27" spans="1:6">
      <c r="A27" s="66">
        <v>46069</v>
      </c>
      <c r="B27" s="40"/>
      <c r="C27" s="69"/>
      <c r="D27" s="91">
        <v>60445</v>
      </c>
      <c r="E27" s="71"/>
      <c r="F27" s="28">
        <f t="shared" si="0"/>
        <v>4928978.5999999996</v>
      </c>
    </row>
    <row r="28" spans="1:6">
      <c r="A28" s="66">
        <v>46070</v>
      </c>
      <c r="B28" s="40"/>
      <c r="C28" s="69"/>
      <c r="D28" s="70">
        <v>59465</v>
      </c>
      <c r="E28" s="71"/>
      <c r="F28" s="28">
        <f t="shared" si="0"/>
        <v>4988443.5999999996</v>
      </c>
    </row>
    <row r="29" spans="1:6">
      <c r="A29" s="66">
        <v>46071</v>
      </c>
      <c r="B29" s="40"/>
      <c r="C29" s="69"/>
      <c r="D29" s="70">
        <v>58555</v>
      </c>
      <c r="E29" s="71"/>
      <c r="F29" s="28">
        <f t="shared" si="0"/>
        <v>5046998.5999999996</v>
      </c>
    </row>
    <row r="30" spans="1:6">
      <c r="A30" s="66">
        <v>46072</v>
      </c>
      <c r="B30" s="40"/>
      <c r="C30" s="69"/>
      <c r="D30" s="70">
        <v>61950</v>
      </c>
      <c r="E30" s="71"/>
      <c r="F30" s="28">
        <f t="shared" si="0"/>
        <v>5108948.5999999996</v>
      </c>
    </row>
    <row r="31" spans="1:6">
      <c r="A31" s="66">
        <v>46073</v>
      </c>
      <c r="B31" s="40"/>
      <c r="C31" s="69"/>
      <c r="D31" s="70">
        <v>57260</v>
      </c>
      <c r="E31" s="71"/>
      <c r="F31" s="28">
        <f t="shared" si="0"/>
        <v>5166208.5999999996</v>
      </c>
    </row>
    <row r="32" spans="1:6">
      <c r="A32" s="66">
        <v>46074</v>
      </c>
      <c r="B32" s="40"/>
      <c r="C32" s="69"/>
      <c r="D32" s="70">
        <v>25200</v>
      </c>
      <c r="E32" s="71"/>
      <c r="F32" s="28">
        <f t="shared" si="0"/>
        <v>5191408.5999999996</v>
      </c>
    </row>
    <row r="33" spans="1:6">
      <c r="A33" s="66">
        <v>46075</v>
      </c>
      <c r="B33" s="40"/>
      <c r="C33" s="69"/>
      <c r="D33" s="70">
        <v>7595</v>
      </c>
      <c r="E33" s="71"/>
      <c r="F33" s="28">
        <f t="shared" si="0"/>
        <v>5199003.5999999996</v>
      </c>
    </row>
    <row r="34" spans="1:6">
      <c r="A34" s="66">
        <v>46076</v>
      </c>
      <c r="B34" s="40"/>
      <c r="C34" s="69"/>
      <c r="D34" s="70">
        <v>55160</v>
      </c>
      <c r="E34" s="71"/>
      <c r="F34" s="28">
        <f t="shared" si="0"/>
        <v>5254163.5999999996</v>
      </c>
    </row>
    <row r="35" spans="1:6">
      <c r="A35" s="66">
        <v>46077</v>
      </c>
      <c r="B35" s="47"/>
      <c r="C35" s="73"/>
      <c r="D35" s="70">
        <v>59675</v>
      </c>
      <c r="E35" s="71"/>
      <c r="F35" s="28">
        <f t="shared" si="0"/>
        <v>5313838.5999999996</v>
      </c>
    </row>
    <row r="36" spans="1:6">
      <c r="A36" s="66">
        <v>46078</v>
      </c>
      <c r="B36" s="40"/>
      <c r="C36" s="69"/>
      <c r="D36" s="92">
        <v>55265</v>
      </c>
      <c r="E36" s="74"/>
      <c r="F36" s="28">
        <f t="shared" si="0"/>
        <v>5369103.5999999996</v>
      </c>
    </row>
    <row r="37" spans="1:6">
      <c r="A37" s="66">
        <v>46079</v>
      </c>
      <c r="B37" s="40"/>
      <c r="C37" s="69"/>
      <c r="D37" s="70">
        <v>53060</v>
      </c>
      <c r="E37" s="74"/>
      <c r="F37" s="28">
        <f t="shared" si="0"/>
        <v>5422163.5999999996</v>
      </c>
    </row>
    <row r="38" spans="1:6">
      <c r="A38" s="66">
        <v>46080</v>
      </c>
      <c r="B38" s="40"/>
      <c r="C38" s="69"/>
      <c r="D38" s="70">
        <v>9485</v>
      </c>
      <c r="E38" s="74"/>
      <c r="F38" s="28">
        <f t="shared" si="0"/>
        <v>5431648.5999999996</v>
      </c>
    </row>
    <row r="39" spans="1:6">
      <c r="A39" s="66">
        <v>46081</v>
      </c>
      <c r="B39" s="40"/>
      <c r="C39" s="93"/>
      <c r="D39" s="70">
        <v>19705</v>
      </c>
      <c r="E39" s="74"/>
      <c r="F39" s="28">
        <f t="shared" si="0"/>
        <v>5451353.5999999996</v>
      </c>
    </row>
    <row r="40" spans="1:6">
      <c r="A40" s="66">
        <v>46081</v>
      </c>
      <c r="B40" s="40"/>
      <c r="C40" s="93" t="s">
        <v>10</v>
      </c>
      <c r="D40" s="70"/>
      <c r="E40" s="74">
        <v>83592.600000000006</v>
      </c>
      <c r="F40" s="28">
        <f t="shared" si="0"/>
        <v>5367761</v>
      </c>
    </row>
    <row r="41" spans="1:6">
      <c r="A41" s="79"/>
      <c r="B41" s="80"/>
      <c r="C41" s="80"/>
      <c r="D41" s="81">
        <f>SUM(D12:D40)</f>
        <v>1243130</v>
      </c>
      <c r="E41" s="81">
        <f>SUM(E39:E40)</f>
        <v>83592.600000000006</v>
      </c>
      <c r="F41" s="82"/>
    </row>
    <row r="42" spans="1:6" ht="15.75">
      <c r="A42" s="83"/>
      <c r="B42" s="54"/>
      <c r="C42" s="84"/>
      <c r="D42" s="56"/>
      <c r="F42" s="56"/>
    </row>
    <row r="43" spans="1:6" ht="15.75">
      <c r="A43" s="85"/>
      <c r="B43" s="85"/>
      <c r="C43" s="86"/>
      <c r="D43" s="55"/>
      <c r="E43" s="94"/>
      <c r="F43" s="94"/>
    </row>
    <row r="44" spans="1:6">
      <c r="A44" s="100" t="s">
        <v>11</v>
      </c>
      <c r="B44" s="100"/>
      <c r="C44" s="96" t="s">
        <v>12</v>
      </c>
      <c r="D44" s="96"/>
      <c r="E44" s="96" t="s">
        <v>13</v>
      </c>
      <c r="F44" s="96"/>
    </row>
    <row r="45" spans="1:6">
      <c r="A45" s="95" t="s">
        <v>14</v>
      </c>
      <c r="B45" s="95"/>
      <c r="C45" s="96" t="s">
        <v>15</v>
      </c>
      <c r="D45" s="96"/>
      <c r="E45" s="8" t="s">
        <v>16</v>
      </c>
      <c r="F45" s="8"/>
    </row>
    <row r="46" spans="1:6">
      <c r="A46" s="97" t="s">
        <v>17</v>
      </c>
      <c r="B46" s="97"/>
      <c r="C46" s="96" t="s">
        <v>18</v>
      </c>
      <c r="D46" s="96"/>
      <c r="E46" s="57" t="s">
        <v>19</v>
      </c>
      <c r="F46" s="57"/>
    </row>
    <row r="47" spans="1:6">
      <c r="A47" s="106"/>
      <c r="B47" s="106"/>
      <c r="C47" s="107"/>
      <c r="D47" s="107"/>
      <c r="E47" s="107"/>
      <c r="F47" s="107"/>
    </row>
    <row r="48" spans="1:6">
      <c r="A48" s="108"/>
      <c r="B48" s="108"/>
      <c r="C48" s="107"/>
      <c r="D48" s="107"/>
      <c r="E48" s="109"/>
      <c r="F48" s="109"/>
    </row>
    <row r="49" spans="1:6">
      <c r="A49" s="110"/>
      <c r="B49" s="110"/>
      <c r="C49" s="107"/>
      <c r="D49" s="107"/>
      <c r="E49" s="105"/>
      <c r="F49" s="105"/>
    </row>
  </sheetData>
  <protectedRanges>
    <protectedRange sqref="E44" name="Rango1_2_1_9_1_1_1_1_2_1_1_1_1_1_1_1_2"/>
  </protectedRanges>
  <mergeCells count="18">
    <mergeCell ref="A46:B46"/>
    <mergeCell ref="C46:D46"/>
    <mergeCell ref="A48:B48"/>
    <mergeCell ref="C48:D48"/>
    <mergeCell ref="A49:B49"/>
    <mergeCell ref="C49:D49"/>
    <mergeCell ref="A2:F2"/>
    <mergeCell ref="A4:F4"/>
    <mergeCell ref="A6:F6"/>
    <mergeCell ref="A8:F8"/>
    <mergeCell ref="A47:B47"/>
    <mergeCell ref="C47:D47"/>
    <mergeCell ref="E47:F47"/>
    <mergeCell ref="A44:B44"/>
    <mergeCell ref="C44:D44"/>
    <mergeCell ref="E44:F44"/>
    <mergeCell ref="A45:B45"/>
    <mergeCell ref="C45:D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COLECTORA</vt:lpstr>
      <vt:lpstr>FIMOVIT</vt:lpstr>
      <vt:lpstr>SANTIAGO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Geanilda Margarita de la Cruz Corporan</cp:lastModifiedBy>
  <dcterms:created xsi:type="dcterms:W3CDTF">2026-02-12T16:27:09Z</dcterms:created>
  <dcterms:modified xsi:type="dcterms:W3CDTF">2026-03-10T19:24:18Z</dcterms:modified>
</cp:coreProperties>
</file>